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рафик КР\26-27\"/>
    </mc:Choice>
  </mc:AlternateContent>
  <bookViews>
    <workbookView xWindow="0" yWindow="0" windowWidth="14868" windowHeight="9324"/>
  </bookViews>
  <sheets>
    <sheet name="График оценочных процедур" sheetId="1" r:id="rId1"/>
    <sheet name="Пояснительная записка" sheetId="2" r:id="rId2"/>
  </sheets>
  <calcPr calcId="152511"/>
  <extLst>
    <ext uri="GoogleSheetsCustomDataVersion2">
      <go:sheetsCustomData xmlns:go="http://customooxmlschemas.google.com/" r:id="rId6" roundtripDataChecksum="f+zfuI+n7Clc+y8b1e4OlPLXOYLduFmYnTp8a3hqMAU="/>
    </ext>
  </extLst>
</workbook>
</file>

<file path=xl/calcChain.xml><?xml version="1.0" encoding="utf-8"?>
<calcChain xmlns="http://schemas.openxmlformats.org/spreadsheetml/2006/main">
  <c r="AN496" i="1" l="1"/>
  <c r="AO496" i="1" s="1"/>
  <c r="AN495" i="1"/>
  <c r="AO495" i="1" s="1"/>
  <c r="AN494" i="1"/>
  <c r="AO494" i="1" s="1"/>
  <c r="AN493" i="1"/>
  <c r="AO493" i="1" s="1"/>
  <c r="AO492" i="1"/>
  <c r="AN491" i="1"/>
  <c r="AO491" i="1" s="1"/>
  <c r="AN490" i="1"/>
  <c r="AO490" i="1" s="1"/>
  <c r="AN489" i="1"/>
  <c r="AO489" i="1" s="1"/>
  <c r="AO488" i="1"/>
  <c r="AN488" i="1"/>
  <c r="AO487" i="1"/>
  <c r="AN485" i="1"/>
  <c r="AO485" i="1" s="1"/>
  <c r="AN484" i="1"/>
  <c r="AO484" i="1" s="1"/>
  <c r="AO483" i="1"/>
  <c r="AN483" i="1"/>
  <c r="AN482" i="1"/>
  <c r="AO482" i="1" s="1"/>
  <c r="AN481" i="1"/>
  <c r="AO481" i="1" s="1"/>
  <c r="AO480" i="1"/>
  <c r="AO479" i="1"/>
  <c r="AO478" i="1"/>
  <c r="AO477" i="1"/>
  <c r="AN477" i="1"/>
  <c r="AO476" i="1"/>
  <c r="AN476" i="1"/>
  <c r="AN475" i="1"/>
  <c r="AO475" i="1" s="1"/>
  <c r="AN470" i="1"/>
  <c r="AO470" i="1" s="1"/>
  <c r="AO469" i="1"/>
  <c r="AN469" i="1"/>
  <c r="AO468" i="1"/>
  <c r="AN468" i="1"/>
  <c r="AO467" i="1"/>
  <c r="AN467" i="1"/>
  <c r="AO466" i="1"/>
  <c r="AN466" i="1"/>
  <c r="AO465" i="1"/>
  <c r="AN464" i="1"/>
  <c r="AO464" i="1" s="1"/>
  <c r="AN463" i="1"/>
  <c r="AO463" i="1" s="1"/>
  <c r="AN462" i="1"/>
  <c r="AO462" i="1" s="1"/>
  <c r="AN461" i="1"/>
  <c r="AO461" i="1" s="1"/>
  <c r="AO460" i="1"/>
  <c r="AO459" i="1"/>
  <c r="AN459" i="1"/>
  <c r="AN458" i="1"/>
  <c r="AO458" i="1" s="1"/>
  <c r="AN457" i="1"/>
  <c r="AO457" i="1" s="1"/>
  <c r="AO456" i="1"/>
  <c r="AN456" i="1"/>
  <c r="AO455" i="1"/>
  <c r="AN454" i="1"/>
  <c r="AO454" i="1" s="1"/>
  <c r="AN453" i="1"/>
  <c r="AO453" i="1" s="1"/>
  <c r="AO452" i="1"/>
  <c r="AN452" i="1"/>
  <c r="AN451" i="1"/>
  <c r="AO451" i="1" s="1"/>
  <c r="AN450" i="1"/>
  <c r="AO450" i="1" s="1"/>
  <c r="AN445" i="1"/>
  <c r="AO445" i="1" s="1"/>
  <c r="AN444" i="1"/>
  <c r="AO444" i="1" s="1"/>
  <c r="AN443" i="1"/>
  <c r="AO443" i="1" s="1"/>
  <c r="AO442" i="1"/>
  <c r="AN442" i="1"/>
  <c r="AN441" i="1"/>
  <c r="AO441" i="1" s="1"/>
  <c r="AN440" i="1"/>
  <c r="AO440" i="1" s="1"/>
  <c r="AN439" i="1"/>
  <c r="AO439" i="1" s="1"/>
  <c r="AN438" i="1"/>
  <c r="AO438" i="1" s="1"/>
  <c r="AN437" i="1"/>
  <c r="AO437" i="1" s="1"/>
  <c r="AO436" i="1"/>
  <c r="AN436" i="1"/>
  <c r="AN435" i="1"/>
  <c r="AO435" i="1" s="1"/>
  <c r="AN434" i="1"/>
  <c r="AO434" i="1" s="1"/>
  <c r="AN433" i="1"/>
  <c r="AO433" i="1" s="1"/>
  <c r="AN432" i="1"/>
  <c r="AO432" i="1" s="1"/>
  <c r="AN431" i="1"/>
  <c r="AO431" i="1" s="1"/>
  <c r="AO430" i="1"/>
  <c r="AN430" i="1"/>
  <c r="AN429" i="1"/>
  <c r="AO429" i="1" s="1"/>
  <c r="AN428" i="1"/>
  <c r="AO428" i="1" s="1"/>
  <c r="AN427" i="1"/>
  <c r="AO427" i="1" s="1"/>
  <c r="AN426" i="1"/>
  <c r="AO426" i="1" s="1"/>
  <c r="AN425" i="1"/>
  <c r="AO425" i="1" s="1"/>
  <c r="AO424" i="1"/>
  <c r="AN424" i="1"/>
  <c r="AN423" i="1"/>
  <c r="AO423" i="1" s="1"/>
  <c r="AN422" i="1"/>
  <c r="AO422" i="1" s="1"/>
  <c r="AN421" i="1"/>
  <c r="AO421" i="1" s="1"/>
  <c r="AN420" i="1"/>
  <c r="AO420" i="1" s="1"/>
  <c r="AN419" i="1"/>
  <c r="AO419" i="1" s="1"/>
  <c r="AO418" i="1"/>
  <c r="AN418" i="1"/>
  <c r="AN417" i="1"/>
  <c r="AO417" i="1" s="1"/>
  <c r="AN416" i="1"/>
  <c r="AO416" i="1" s="1"/>
  <c r="AN415" i="1"/>
  <c r="AO415" i="1" s="1"/>
  <c r="AN414" i="1"/>
  <c r="AO414" i="1" s="1"/>
  <c r="AN413" i="1"/>
  <c r="AO413" i="1" s="1"/>
  <c r="AO412" i="1"/>
  <c r="AN412" i="1"/>
  <c r="AO411" i="1"/>
  <c r="AN411" i="1"/>
  <c r="AN410" i="1"/>
  <c r="AO410" i="1" s="1"/>
  <c r="AN409" i="1"/>
  <c r="AO409" i="1" s="1"/>
  <c r="AN408" i="1"/>
  <c r="AO408" i="1" s="1"/>
  <c r="AN407" i="1"/>
  <c r="AO407" i="1" s="1"/>
  <c r="AO406" i="1"/>
  <c r="AN406" i="1"/>
  <c r="AO405" i="1"/>
  <c r="AN405" i="1"/>
  <c r="AN404" i="1"/>
  <c r="AO404" i="1" s="1"/>
  <c r="AN403" i="1"/>
  <c r="AO403" i="1" s="1"/>
  <c r="AN402" i="1"/>
  <c r="AO402" i="1" s="1"/>
  <c r="AN401" i="1"/>
  <c r="AO401" i="1" s="1"/>
  <c r="AO400" i="1"/>
  <c r="AN400" i="1"/>
  <c r="AO399" i="1"/>
  <c r="AN398" i="1"/>
  <c r="AO398" i="1" s="1"/>
  <c r="AO397" i="1"/>
  <c r="AN397" i="1"/>
  <c r="AO396" i="1"/>
  <c r="AN396" i="1"/>
  <c r="AO395" i="1"/>
  <c r="AN395" i="1"/>
  <c r="AO394" i="1"/>
  <c r="AN394" i="1"/>
  <c r="AN393" i="1"/>
  <c r="AO393" i="1" s="1"/>
  <c r="AN392" i="1"/>
  <c r="AO392" i="1" s="1"/>
  <c r="AO391" i="1"/>
  <c r="AN391" i="1"/>
  <c r="AO390" i="1"/>
  <c r="AN390" i="1"/>
  <c r="AO389" i="1"/>
  <c r="AN389" i="1"/>
  <c r="AO388" i="1"/>
  <c r="AN388" i="1"/>
  <c r="AN387" i="1"/>
  <c r="AO387" i="1" s="1"/>
  <c r="AN386" i="1"/>
  <c r="AO386" i="1" s="1"/>
  <c r="AO385" i="1"/>
  <c r="AN385" i="1"/>
  <c r="AO384" i="1"/>
  <c r="AN384" i="1"/>
  <c r="AO383" i="1"/>
  <c r="AN383" i="1"/>
  <c r="AO382" i="1"/>
  <c r="AN382" i="1"/>
  <c r="AN381" i="1"/>
  <c r="AO381" i="1" s="1"/>
  <c r="AN380" i="1"/>
  <c r="AO380" i="1" s="1"/>
  <c r="AO379" i="1"/>
  <c r="AN379" i="1"/>
  <c r="AO378" i="1"/>
  <c r="AN378" i="1"/>
  <c r="AO373" i="1"/>
  <c r="AN373" i="1"/>
  <c r="AO372" i="1"/>
  <c r="AN372" i="1"/>
  <c r="AN371" i="1"/>
  <c r="AO371" i="1" s="1"/>
  <c r="AN370" i="1"/>
  <c r="AO370" i="1" s="1"/>
  <c r="AO369" i="1"/>
  <c r="AN369" i="1"/>
  <c r="AO368" i="1"/>
  <c r="AN368" i="1"/>
  <c r="AO367" i="1"/>
  <c r="AN367" i="1"/>
  <c r="AO366" i="1"/>
  <c r="AN366" i="1"/>
  <c r="AN365" i="1"/>
  <c r="AO365" i="1" s="1"/>
  <c r="AN364" i="1"/>
  <c r="AO364" i="1" s="1"/>
  <c r="AO363" i="1"/>
  <c r="AN363" i="1"/>
  <c r="AO362" i="1"/>
  <c r="AN362" i="1"/>
  <c r="AO361" i="1"/>
  <c r="AN361" i="1"/>
  <c r="AO360" i="1"/>
  <c r="AN360" i="1"/>
  <c r="AN359" i="1"/>
  <c r="AO359" i="1" s="1"/>
  <c r="AN358" i="1"/>
  <c r="AO358" i="1" s="1"/>
  <c r="AO357" i="1"/>
  <c r="AN357" i="1"/>
  <c r="AO356" i="1"/>
  <c r="AN356" i="1"/>
  <c r="AO355" i="1"/>
  <c r="AN355" i="1"/>
  <c r="AO354" i="1"/>
  <c r="AN354" i="1"/>
  <c r="AN353" i="1"/>
  <c r="AO353" i="1" s="1"/>
  <c r="AN352" i="1"/>
  <c r="AO352" i="1" s="1"/>
  <c r="AO351" i="1"/>
  <c r="AN351" i="1"/>
  <c r="AO350" i="1"/>
  <c r="AN350" i="1"/>
  <c r="AO349" i="1"/>
  <c r="AN349" i="1"/>
  <c r="AO348" i="1"/>
  <c r="AN348" i="1"/>
  <c r="AN347" i="1"/>
  <c r="AO347" i="1" s="1"/>
  <c r="AN346" i="1"/>
  <c r="AO346" i="1" s="1"/>
  <c r="AO345" i="1"/>
  <c r="AN345" i="1"/>
  <c r="AO344" i="1"/>
  <c r="AN344" i="1"/>
  <c r="AO343" i="1"/>
  <c r="AN343" i="1"/>
  <c r="AO342" i="1"/>
  <c r="AN342" i="1"/>
  <c r="AN341" i="1"/>
  <c r="AO341" i="1" s="1"/>
  <c r="AN340" i="1"/>
  <c r="AO340" i="1" s="1"/>
  <c r="AO339" i="1"/>
  <c r="AN339" i="1"/>
  <c r="AO338" i="1"/>
  <c r="AN338" i="1"/>
  <c r="AO337" i="1"/>
  <c r="AN337" i="1"/>
  <c r="AO336" i="1"/>
  <c r="AN336" i="1"/>
  <c r="AN335" i="1"/>
  <c r="AO335" i="1" s="1"/>
  <c r="AN334" i="1"/>
  <c r="AO334" i="1" s="1"/>
  <c r="AO333" i="1"/>
  <c r="AN333" i="1"/>
  <c r="AO332" i="1"/>
  <c r="AN332" i="1"/>
  <c r="AO331" i="1"/>
  <c r="AN331" i="1"/>
  <c r="AO330" i="1"/>
  <c r="AN330" i="1"/>
  <c r="AN329" i="1"/>
  <c r="AO329" i="1" s="1"/>
  <c r="AN328" i="1"/>
  <c r="AO328" i="1" s="1"/>
  <c r="AO327" i="1"/>
  <c r="AN327" i="1"/>
  <c r="AO326" i="1"/>
  <c r="AN326" i="1"/>
  <c r="AO325" i="1"/>
  <c r="AN325" i="1"/>
  <c r="AO324" i="1"/>
  <c r="AN324" i="1"/>
  <c r="AN323" i="1"/>
  <c r="AO323" i="1" s="1"/>
  <c r="AN322" i="1"/>
  <c r="AO322" i="1" s="1"/>
  <c r="AO321" i="1"/>
  <c r="AN321" i="1"/>
  <c r="AO320" i="1"/>
  <c r="AN320" i="1"/>
  <c r="AO315" i="1"/>
  <c r="AN315" i="1"/>
  <c r="AO314" i="1"/>
  <c r="AN314" i="1"/>
  <c r="AN313" i="1"/>
  <c r="AO313" i="1" s="1"/>
  <c r="AN312" i="1"/>
  <c r="AO312" i="1" s="1"/>
  <c r="AO311" i="1"/>
  <c r="AN311" i="1"/>
  <c r="AO310" i="1"/>
  <c r="AN310" i="1"/>
  <c r="AO309" i="1"/>
  <c r="AN309" i="1"/>
  <c r="AO308" i="1"/>
  <c r="AN308" i="1"/>
  <c r="AN307" i="1"/>
  <c r="AO307" i="1" s="1"/>
  <c r="AN306" i="1"/>
  <c r="AO306" i="1" s="1"/>
  <c r="AO305" i="1"/>
  <c r="AN305" i="1"/>
  <c r="AO304" i="1"/>
  <c r="AN304" i="1"/>
  <c r="AO303" i="1"/>
  <c r="AN303" i="1"/>
  <c r="AO302" i="1"/>
  <c r="AN302" i="1"/>
  <c r="AN301" i="1"/>
  <c r="AO301" i="1" s="1"/>
  <c r="AN300" i="1"/>
  <c r="AO300" i="1" s="1"/>
  <c r="AO299" i="1"/>
  <c r="AN299" i="1"/>
  <c r="AO298" i="1"/>
  <c r="AN298" i="1"/>
  <c r="AO297" i="1"/>
  <c r="AN297" i="1"/>
  <c r="AO296" i="1"/>
  <c r="AN296" i="1"/>
  <c r="AN295" i="1"/>
  <c r="AO295" i="1" s="1"/>
  <c r="AN294" i="1"/>
  <c r="AO294" i="1" s="1"/>
  <c r="AO293" i="1"/>
  <c r="AN293" i="1"/>
  <c r="AO292" i="1"/>
  <c r="AN292" i="1"/>
  <c r="AO291" i="1"/>
  <c r="AN291" i="1"/>
  <c r="AO290" i="1"/>
  <c r="AN290" i="1"/>
  <c r="AN289" i="1"/>
  <c r="AO289" i="1" s="1"/>
  <c r="AN288" i="1"/>
  <c r="AO288" i="1" s="1"/>
  <c r="AN287" i="1"/>
  <c r="AM287" i="1"/>
  <c r="AO287" i="1" s="1"/>
  <c r="AN286" i="1"/>
  <c r="AO286" i="1" s="1"/>
  <c r="AN285" i="1"/>
  <c r="AO285" i="1" s="1"/>
  <c r="AO284" i="1"/>
  <c r="AN284" i="1"/>
  <c r="AN283" i="1"/>
  <c r="AO283" i="1" s="1"/>
  <c r="AO282" i="1"/>
  <c r="AO281" i="1"/>
  <c r="AO280" i="1"/>
  <c r="AO279" i="1"/>
  <c r="AN279" i="1"/>
  <c r="AO278" i="1"/>
  <c r="AN278" i="1"/>
  <c r="AO277" i="1"/>
  <c r="AN277" i="1"/>
  <c r="AN276" i="1"/>
  <c r="AO276" i="1" s="1"/>
  <c r="AN275" i="1"/>
  <c r="AO275" i="1" s="1"/>
  <c r="AO274" i="1"/>
  <c r="AN274" i="1"/>
  <c r="AO273" i="1"/>
  <c r="AN273" i="1"/>
  <c r="AO272" i="1"/>
  <c r="AN272" i="1"/>
  <c r="AO271" i="1"/>
  <c r="AN271" i="1"/>
  <c r="AO270" i="1"/>
  <c r="AN270" i="1"/>
  <c r="AN269" i="1"/>
  <c r="AO269" i="1" s="1"/>
  <c r="AO268" i="1"/>
  <c r="AN268" i="1"/>
  <c r="AO267" i="1"/>
  <c r="AN267" i="1"/>
  <c r="AO266" i="1"/>
  <c r="AN266" i="1"/>
  <c r="AO265" i="1"/>
  <c r="AN265" i="1"/>
  <c r="AO264" i="1"/>
  <c r="AN264" i="1"/>
  <c r="AN263" i="1"/>
  <c r="AO263" i="1" s="1"/>
  <c r="AO262" i="1"/>
  <c r="AN262" i="1"/>
  <c r="AO261" i="1"/>
  <c r="AN261" i="1"/>
  <c r="AO260" i="1"/>
  <c r="AN260" i="1"/>
  <c r="AO259" i="1"/>
  <c r="AN259" i="1"/>
  <c r="AO258" i="1"/>
  <c r="AN258" i="1"/>
  <c r="AN257" i="1"/>
  <c r="AO257" i="1" s="1"/>
  <c r="AO256" i="1"/>
  <c r="AN256" i="1"/>
  <c r="AO255" i="1"/>
  <c r="AN255" i="1"/>
  <c r="AO254" i="1"/>
  <c r="AN254" i="1"/>
  <c r="AO253" i="1"/>
  <c r="AN253" i="1"/>
  <c r="AO252" i="1"/>
  <c r="AN252" i="1"/>
  <c r="AN251" i="1"/>
  <c r="AO251" i="1" s="1"/>
  <c r="AO250" i="1"/>
  <c r="AN250" i="1"/>
  <c r="AO249" i="1"/>
  <c r="AN249" i="1"/>
  <c r="AO248" i="1"/>
  <c r="AN248" i="1"/>
  <c r="AO247" i="1"/>
  <c r="AN247" i="1"/>
  <c r="AO242" i="1"/>
  <c r="AN242" i="1"/>
  <c r="AN241" i="1"/>
  <c r="AO241" i="1" s="1"/>
  <c r="AO240" i="1"/>
  <c r="AN240" i="1"/>
  <c r="AO239" i="1"/>
  <c r="AN239" i="1"/>
  <c r="AO238" i="1"/>
  <c r="AN238" i="1"/>
  <c r="AO237" i="1"/>
  <c r="AN237" i="1"/>
  <c r="AO236" i="1"/>
  <c r="AN236" i="1"/>
  <c r="AN235" i="1"/>
  <c r="AO235" i="1" s="1"/>
  <c r="AO234" i="1"/>
  <c r="AN234" i="1"/>
  <c r="AO233" i="1"/>
  <c r="AN233" i="1"/>
  <c r="AO232" i="1"/>
  <c r="AN232" i="1"/>
  <c r="AO231" i="1"/>
  <c r="AN231" i="1"/>
  <c r="AO230" i="1"/>
  <c r="AN230" i="1"/>
  <c r="AN229" i="1"/>
  <c r="AO229" i="1" s="1"/>
  <c r="AO228" i="1"/>
  <c r="AN228" i="1"/>
  <c r="AO227" i="1"/>
  <c r="AN227" i="1"/>
  <c r="AO226" i="1"/>
  <c r="AN226" i="1"/>
  <c r="AO225" i="1"/>
  <c r="AN225" i="1"/>
  <c r="AO224" i="1"/>
  <c r="AN224" i="1"/>
  <c r="AN223" i="1"/>
  <c r="AO223" i="1" s="1"/>
  <c r="AO222" i="1"/>
  <c r="AN222" i="1"/>
  <c r="AO221" i="1"/>
  <c r="AN221" i="1"/>
  <c r="AO220" i="1"/>
  <c r="AN220" i="1"/>
  <c r="AO219" i="1"/>
  <c r="AN219" i="1"/>
  <c r="AO218" i="1"/>
  <c r="AN218" i="1"/>
  <c r="AN217" i="1"/>
  <c r="AO217" i="1" s="1"/>
  <c r="AO216" i="1"/>
  <c r="AN216" i="1"/>
  <c r="AO215" i="1"/>
  <c r="AN215" i="1"/>
  <c r="AO214" i="1"/>
  <c r="AN214" i="1"/>
  <c r="AO213" i="1"/>
  <c r="AN213" i="1"/>
  <c r="AO212" i="1"/>
  <c r="AN212" i="1"/>
  <c r="AN211" i="1"/>
  <c r="AO211" i="1" s="1"/>
  <c r="AO210" i="1"/>
  <c r="AN210" i="1"/>
  <c r="AO209" i="1"/>
  <c r="AN209" i="1"/>
  <c r="AO208" i="1"/>
  <c r="AN208" i="1"/>
  <c r="AO207" i="1"/>
  <c r="AN207" i="1"/>
  <c r="AO206" i="1"/>
  <c r="AN206" i="1"/>
  <c r="AN205" i="1"/>
  <c r="AO205" i="1" s="1"/>
  <c r="AO204" i="1"/>
  <c r="AN204" i="1"/>
  <c r="AN203" i="1"/>
  <c r="AN202" i="1"/>
  <c r="AO202" i="1" s="1"/>
  <c r="AN201" i="1"/>
  <c r="AO201" i="1" s="1"/>
  <c r="AN200" i="1"/>
  <c r="AO200" i="1" s="1"/>
  <c r="AN199" i="1"/>
  <c r="AO199" i="1" s="1"/>
  <c r="AN198" i="1"/>
  <c r="AO198" i="1" s="1"/>
  <c r="AN197" i="1"/>
  <c r="AO197" i="1" s="1"/>
  <c r="AN196" i="1"/>
  <c r="AO196" i="1" s="1"/>
  <c r="AN195" i="1"/>
  <c r="AO195" i="1" s="1"/>
  <c r="AN194" i="1"/>
  <c r="AO194" i="1" s="1"/>
  <c r="AN193" i="1"/>
  <c r="AO193" i="1" s="1"/>
  <c r="AN192" i="1"/>
  <c r="AO192" i="1" s="1"/>
  <c r="AN191" i="1"/>
  <c r="AO191" i="1" s="1"/>
  <c r="AN186" i="1"/>
  <c r="AO186" i="1" s="1"/>
  <c r="AN185" i="1"/>
  <c r="AO185" i="1" s="1"/>
  <c r="AN184" i="1"/>
  <c r="AO184" i="1" s="1"/>
  <c r="AO183" i="1"/>
  <c r="AO182" i="1"/>
  <c r="AO181" i="1"/>
  <c r="AO180" i="1"/>
  <c r="AN180" i="1"/>
  <c r="AO179" i="1"/>
  <c r="AN179" i="1"/>
  <c r="AO178" i="1"/>
  <c r="AN178" i="1"/>
  <c r="AO177" i="1"/>
  <c r="AN177" i="1"/>
  <c r="AN176" i="1"/>
  <c r="AO175" i="1"/>
  <c r="AN175" i="1"/>
  <c r="AO176" i="1" s="1"/>
  <c r="AO174" i="1"/>
  <c r="AN174" i="1"/>
  <c r="AO173" i="1"/>
  <c r="AN173" i="1"/>
  <c r="AO172" i="1"/>
  <c r="AN172" i="1"/>
  <c r="AO171" i="1"/>
  <c r="AN171" i="1"/>
  <c r="AO170" i="1"/>
  <c r="AN170" i="1"/>
  <c r="AN169" i="1"/>
  <c r="AO169" i="1" s="1"/>
  <c r="AO168" i="1"/>
  <c r="AN168" i="1"/>
  <c r="AO167" i="1"/>
  <c r="AN167" i="1"/>
  <c r="AO166" i="1"/>
  <c r="AN166" i="1"/>
  <c r="AO165" i="1"/>
  <c r="AN165" i="1"/>
  <c r="AO164" i="1"/>
  <c r="AN164" i="1"/>
  <c r="AN163" i="1"/>
  <c r="AO163" i="1" s="1"/>
  <c r="AO162" i="1"/>
  <c r="AO161" i="1"/>
  <c r="AO160" i="1"/>
  <c r="AN159" i="1"/>
  <c r="AO159" i="1" s="1"/>
  <c r="AN158" i="1"/>
  <c r="AO158" i="1" s="1"/>
  <c r="AN157" i="1"/>
  <c r="AO157" i="1" s="1"/>
  <c r="AN156" i="1"/>
  <c r="AO156" i="1" s="1"/>
  <c r="AN155" i="1"/>
  <c r="AO155" i="1" s="1"/>
  <c r="AN154" i="1"/>
  <c r="AO154" i="1" s="1"/>
  <c r="AN153" i="1"/>
  <c r="AO153" i="1" s="1"/>
  <c r="AN152" i="1"/>
  <c r="AO152" i="1" s="1"/>
  <c r="AN151" i="1"/>
  <c r="AO151" i="1" s="1"/>
  <c r="AN150" i="1"/>
  <c r="AO150" i="1" s="1"/>
  <c r="AN149" i="1"/>
  <c r="AO149" i="1" s="1"/>
  <c r="AN148" i="1"/>
  <c r="AO148" i="1" s="1"/>
  <c r="AN147" i="1"/>
  <c r="AO147" i="1" s="1"/>
  <c r="AN146" i="1"/>
  <c r="AO146" i="1" s="1"/>
  <c r="AN145" i="1"/>
  <c r="AO145" i="1" s="1"/>
  <c r="AN144" i="1"/>
  <c r="AO144" i="1" s="1"/>
  <c r="AN143" i="1"/>
  <c r="AO143" i="1" s="1"/>
  <c r="AN142" i="1"/>
  <c r="AO142" i="1" s="1"/>
  <c r="AN137" i="1"/>
  <c r="AO137" i="1" s="1"/>
  <c r="AN136" i="1"/>
  <c r="AO136" i="1" s="1"/>
  <c r="AN135" i="1"/>
  <c r="AO135" i="1" s="1"/>
  <c r="AN134" i="1"/>
  <c r="AO134" i="1" s="1"/>
  <c r="AN133" i="1"/>
  <c r="AO133" i="1" s="1"/>
  <c r="AN132" i="1"/>
  <c r="AO132" i="1" s="1"/>
  <c r="AN131" i="1"/>
  <c r="AO131" i="1" s="1"/>
  <c r="AN130" i="1"/>
  <c r="AO130" i="1" s="1"/>
  <c r="AN129" i="1"/>
  <c r="AO129" i="1" s="1"/>
  <c r="AN128" i="1"/>
  <c r="AO128" i="1" s="1"/>
  <c r="AN127" i="1"/>
  <c r="AO127" i="1" s="1"/>
  <c r="AN126" i="1"/>
  <c r="AO126" i="1" s="1"/>
  <c r="AN125" i="1"/>
  <c r="AO125" i="1" s="1"/>
  <c r="AN124" i="1"/>
  <c r="AO124" i="1" s="1"/>
  <c r="AN123" i="1"/>
  <c r="AO123" i="1" s="1"/>
  <c r="AN122" i="1"/>
  <c r="AO122" i="1" s="1"/>
  <c r="AN121" i="1"/>
  <c r="AO121" i="1" s="1"/>
  <c r="AN120" i="1"/>
  <c r="AO120" i="1" s="1"/>
  <c r="AN119" i="1"/>
  <c r="AO119" i="1" s="1"/>
  <c r="AN118" i="1"/>
  <c r="AO118" i="1" s="1"/>
  <c r="AN117" i="1"/>
  <c r="AO117" i="1" s="1"/>
  <c r="AN116" i="1"/>
  <c r="AO116" i="1" s="1"/>
  <c r="AN115" i="1"/>
  <c r="AO115" i="1" s="1"/>
  <c r="AN114" i="1"/>
  <c r="AO114" i="1" s="1"/>
  <c r="AN113" i="1"/>
  <c r="AO113" i="1" s="1"/>
  <c r="AN112" i="1"/>
  <c r="AO112" i="1" s="1"/>
  <c r="AN111" i="1"/>
  <c r="AO111" i="1" s="1"/>
  <c r="AN110" i="1"/>
  <c r="AO110" i="1" s="1"/>
  <c r="AN109" i="1"/>
  <c r="AO109" i="1" s="1"/>
  <c r="AN108" i="1"/>
  <c r="AO108" i="1" s="1"/>
  <c r="AN103" i="1"/>
  <c r="AM103" i="1"/>
  <c r="AO103" i="1" s="1"/>
  <c r="AO102" i="1"/>
  <c r="AN102" i="1"/>
  <c r="AM102" i="1"/>
  <c r="AN101" i="1"/>
  <c r="AM101" i="1"/>
  <c r="AO101" i="1" s="1"/>
  <c r="AN100" i="1"/>
  <c r="AM100" i="1"/>
  <c r="AO100" i="1" s="1"/>
  <c r="AN99" i="1"/>
  <c r="AM99" i="1"/>
  <c r="AO99" i="1" s="1"/>
  <c r="AO98" i="1"/>
  <c r="AN98" i="1"/>
  <c r="AM98" i="1"/>
  <c r="AN97" i="1"/>
  <c r="AM97" i="1"/>
  <c r="AO97" i="1" s="1"/>
  <c r="AN96" i="1"/>
  <c r="AM96" i="1"/>
  <c r="AO96" i="1" s="1"/>
  <c r="AN95" i="1"/>
  <c r="AM95" i="1"/>
  <c r="AO95" i="1" s="1"/>
  <c r="AO94" i="1"/>
  <c r="AN94" i="1"/>
  <c r="AM94" i="1"/>
  <c r="AN93" i="1"/>
  <c r="AM93" i="1"/>
  <c r="AO93" i="1" s="1"/>
  <c r="AN92" i="1"/>
  <c r="AM92" i="1"/>
  <c r="AO92" i="1" s="1"/>
  <c r="AN91" i="1"/>
  <c r="AM91" i="1"/>
  <c r="AO91" i="1" s="1"/>
  <c r="AO90" i="1"/>
  <c r="AN90" i="1"/>
  <c r="AM90" i="1"/>
  <c r="AN89" i="1"/>
  <c r="AM89" i="1"/>
  <c r="AO89" i="1" s="1"/>
  <c r="AN88" i="1"/>
  <c r="AM88" i="1"/>
  <c r="AO88" i="1" s="1"/>
  <c r="AN87" i="1"/>
  <c r="AM87" i="1"/>
  <c r="AO87" i="1" s="1"/>
  <c r="AO86" i="1"/>
  <c r="AN86" i="1"/>
  <c r="AM86" i="1"/>
  <c r="AN85" i="1"/>
  <c r="AM85" i="1"/>
  <c r="AO85" i="1" s="1"/>
  <c r="AN84" i="1"/>
  <c r="AM84" i="1"/>
  <c r="AO84" i="1" s="1"/>
  <c r="AN83" i="1"/>
  <c r="AM83" i="1"/>
  <c r="AO83" i="1" s="1"/>
  <c r="AO82" i="1"/>
  <c r="AN82" i="1"/>
  <c r="AM82" i="1"/>
  <c r="AN81" i="1"/>
  <c r="AM81" i="1"/>
  <c r="AO81" i="1" s="1"/>
  <c r="AN80" i="1"/>
  <c r="AM80" i="1"/>
  <c r="AO80" i="1" s="1"/>
  <c r="AN79" i="1"/>
  <c r="AM79" i="1"/>
  <c r="AO79" i="1" s="1"/>
  <c r="AO78" i="1"/>
  <c r="AN78" i="1"/>
  <c r="AM78" i="1"/>
  <c r="AN77" i="1"/>
  <c r="AM77" i="1"/>
  <c r="AO77" i="1" s="1"/>
  <c r="AN76" i="1"/>
  <c r="AM76" i="1"/>
  <c r="AO76" i="1" s="1"/>
  <c r="AN75" i="1"/>
  <c r="AM75" i="1"/>
  <c r="AO75" i="1" s="1"/>
  <c r="AO74" i="1"/>
  <c r="AN74" i="1"/>
  <c r="AM74" i="1"/>
  <c r="AN69" i="1"/>
  <c r="AM69" i="1"/>
  <c r="AO69" i="1" s="1"/>
  <c r="AN68" i="1"/>
  <c r="AM68" i="1"/>
  <c r="AO68" i="1" s="1"/>
  <c r="AN67" i="1"/>
  <c r="AM67" i="1"/>
  <c r="AO67" i="1" s="1"/>
  <c r="AO66" i="1"/>
  <c r="AN66" i="1"/>
  <c r="AO65" i="1"/>
  <c r="AN65" i="1"/>
  <c r="AN64" i="1"/>
  <c r="AO64" i="1" s="1"/>
  <c r="AN63" i="1"/>
  <c r="AM63" i="1"/>
  <c r="AO63" i="1" s="1"/>
  <c r="AN62" i="1"/>
  <c r="AM62" i="1"/>
  <c r="AO62" i="1" s="1"/>
  <c r="AO61" i="1"/>
  <c r="AN61" i="1"/>
  <c r="AO60" i="1"/>
  <c r="AN60" i="1"/>
  <c r="AM60" i="1"/>
  <c r="AN59" i="1"/>
  <c r="AO59" i="1" s="1"/>
  <c r="AM59" i="1"/>
  <c r="AO58" i="1"/>
  <c r="AN58" i="1"/>
  <c r="AM58" i="1"/>
  <c r="AN57" i="1"/>
  <c r="AO57" i="1" s="1"/>
  <c r="AM57" i="1"/>
  <c r="AO56" i="1"/>
  <c r="AN56" i="1"/>
  <c r="AM56" i="1"/>
  <c r="AN55" i="1"/>
  <c r="AO55" i="1" s="1"/>
  <c r="AN54" i="1"/>
  <c r="AO54" i="1" s="1"/>
  <c r="AM54" i="1"/>
  <c r="AN53" i="1"/>
  <c r="AM53" i="1"/>
  <c r="AO53" i="1" s="1"/>
  <c r="AN52" i="1"/>
  <c r="AO52" i="1" s="1"/>
  <c r="AM52" i="1"/>
  <c r="AN51" i="1"/>
  <c r="AM51" i="1"/>
  <c r="AO51" i="1" s="1"/>
  <c r="AN50" i="1"/>
  <c r="AO50" i="1" s="1"/>
  <c r="AM50" i="1"/>
  <c r="AO49" i="1"/>
  <c r="AN49" i="1"/>
  <c r="AO48" i="1"/>
  <c r="AN48" i="1"/>
  <c r="AM48" i="1"/>
  <c r="AN47" i="1"/>
  <c r="AM47" i="1"/>
  <c r="AO47" i="1" s="1"/>
  <c r="AO46" i="1"/>
  <c r="AN46" i="1"/>
  <c r="AO45" i="1"/>
  <c r="AN45" i="1"/>
  <c r="AM45" i="1"/>
  <c r="AN44" i="1"/>
  <c r="AO44" i="1" s="1"/>
  <c r="AM44" i="1"/>
  <c r="AO43" i="1"/>
  <c r="AN43" i="1"/>
  <c r="AN42" i="1"/>
  <c r="AM42" i="1"/>
  <c r="AO42" i="1" s="1"/>
  <c r="AN41" i="1"/>
  <c r="AO41" i="1" s="1"/>
  <c r="AM41" i="1"/>
  <c r="AO40" i="1"/>
  <c r="AN40" i="1"/>
  <c r="AO35" i="1"/>
  <c r="AM35" i="1"/>
  <c r="AO34" i="1"/>
  <c r="AM34" i="1"/>
  <c r="AM33" i="1"/>
  <c r="AO33" i="1" s="1"/>
  <c r="AO32" i="1"/>
  <c r="AM32" i="1"/>
  <c r="AO31" i="1"/>
  <c r="AM31" i="1"/>
  <c r="AO30" i="1"/>
  <c r="AM30" i="1"/>
  <c r="AO29" i="1"/>
  <c r="AM29" i="1"/>
  <c r="AO28" i="1"/>
  <c r="AM28" i="1"/>
  <c r="AM27" i="1"/>
  <c r="AO27" i="1" s="1"/>
  <c r="AO26" i="1"/>
  <c r="AM26" i="1"/>
  <c r="AO25" i="1"/>
  <c r="AM25" i="1"/>
  <c r="AO24" i="1"/>
  <c r="AM24" i="1"/>
  <c r="AO23" i="1"/>
  <c r="AM23" i="1"/>
  <c r="AO22" i="1"/>
  <c r="AM22" i="1"/>
  <c r="AM21" i="1"/>
  <c r="AO21" i="1" s="1"/>
  <c r="AM20" i="1"/>
  <c r="AO20" i="1" s="1"/>
  <c r="AM19" i="1"/>
  <c r="AO19" i="1" s="1"/>
  <c r="AM18" i="1"/>
  <c r="AO18" i="1" s="1"/>
  <c r="AM17" i="1"/>
  <c r="AO17" i="1" s="1"/>
  <c r="AM16" i="1"/>
  <c r="AO16" i="1" s="1"/>
  <c r="AM15" i="1"/>
  <c r="AO15" i="1" s="1"/>
  <c r="AM14" i="1"/>
  <c r="AO14" i="1" s="1"/>
  <c r="AM13" i="1"/>
  <c r="AO13" i="1" s="1"/>
  <c r="AM12" i="1"/>
  <c r="AO12" i="1" s="1"/>
</calcChain>
</file>

<file path=xl/sharedStrings.xml><?xml version="1.0" encoding="utf-8"?>
<sst xmlns="http://schemas.openxmlformats.org/spreadsheetml/2006/main" count="1885" uniqueCount="159">
  <si>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</si>
  <si>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</si>
  <si>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theme="1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</si>
  <si>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</si>
  <si>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</si>
  <si>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</si>
  <si>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</si>
  <si>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</si>
  <si>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</si>
  <si>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</si>
  <si>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</si>
  <si>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</si>
  <si>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</si>
  <si>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</si>
  <si>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t xml:space="preserve">График оценочных процедур 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</si>
  <si>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</si>
  <si>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</si>
  <si>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</si>
  <si>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</si>
  <si>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t>НП</t>
  </si>
  <si>
    <t>г. Нижний Тагил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</si>
  <si>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</si>
  <si>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</si>
  <si>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t>Определение оценочных процедур (ОП):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</si>
  <si>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color theme="1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</si>
  <si>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t>ОО</t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</si>
  <si>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</si>
  <si>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МБОУ СОШ № 55</t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</si>
  <si>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</si>
  <si>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</si>
  <si>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</si>
  <si>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</si>
  <si>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</si>
  <si>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</si>
  <si>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</si>
  <si>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</si>
  <si>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</si>
  <si>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Приказ №</t>
  </si>
  <si>
    <t>303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</si>
  <si>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</si>
  <si>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</si>
  <si>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</si>
  <si>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</si>
  <si>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</si>
  <si>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</si>
  <si>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(год)</t>
  </si>
  <si>
    <t>2026-2027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</si>
  <si>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</si>
  <si>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</si>
  <si>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</si>
  <si>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</si>
  <si>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</si>
  <si>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</si>
  <si>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</si>
  <si>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</si>
  <si>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</si>
  <si>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</si>
  <si>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</si>
  <si>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</si>
  <si>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</si>
  <si>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</si>
  <si>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</si>
  <si>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</si>
  <si>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</si>
  <si>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</si>
  <si>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</si>
  <si>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</si>
  <si>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</si>
  <si>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</si>
  <si>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</si>
  <si>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</si>
  <si>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</si>
  <si>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Математика</t>
  </si>
  <si>
    <t>Литературное чтение</t>
  </si>
  <si>
    <t>Окружающий мир</t>
  </si>
  <si>
    <t>ИЗО</t>
  </si>
  <si>
    <t>Музыка</t>
  </si>
  <si>
    <t>Труд (технология)</t>
  </si>
  <si>
    <t>Физическая культура</t>
  </si>
  <si>
    <t>2 класс</t>
  </si>
  <si>
    <t>Оценочные 
процедуры ОО</t>
  </si>
  <si>
    <t>2а</t>
  </si>
  <si>
    <t>КР</t>
  </si>
  <si>
    <t>2б</t>
  </si>
  <si>
    <t>2в</t>
  </si>
  <si>
    <t xml:space="preserve"> </t>
  </si>
  <si>
    <t>Иностранный язык (английский язык)</t>
  </si>
  <si>
    <t>МиК</t>
  </si>
  <si>
    <t>3 класс</t>
  </si>
  <si>
    <t>3а</t>
  </si>
  <si>
    <t>3б</t>
  </si>
  <si>
    <t>3в</t>
  </si>
  <si>
    <t>4 класс</t>
  </si>
  <si>
    <t>4а</t>
  </si>
  <si>
    <t>4б</t>
  </si>
  <si>
    <t>4в</t>
  </si>
  <si>
    <t>Основы религиозных культур и светской этики</t>
  </si>
  <si>
    <t>5 класс</t>
  </si>
  <si>
    <t>5а</t>
  </si>
  <si>
    <t>5б</t>
  </si>
  <si>
    <t>5в</t>
  </si>
  <si>
    <t>Литература</t>
  </si>
  <si>
    <t>История</t>
  </si>
  <si>
    <t>География</t>
  </si>
  <si>
    <t>Духовно-нравственная культура России</t>
  </si>
  <si>
    <t>Биология</t>
  </si>
  <si>
    <t>Основы информатики</t>
  </si>
  <si>
    <t>ТБЖ</t>
  </si>
  <si>
    <t>Практиическая грамматика</t>
  </si>
  <si>
    <t>6 класс</t>
  </si>
  <si>
    <t>6а</t>
  </si>
  <si>
    <t>6б</t>
  </si>
  <si>
    <t>6в</t>
  </si>
  <si>
    <t>6г</t>
  </si>
  <si>
    <t>7 класс</t>
  </si>
  <si>
    <t>7а</t>
  </si>
  <si>
    <t>7б</t>
  </si>
  <si>
    <t>7в</t>
  </si>
  <si>
    <t>7г</t>
  </si>
  <si>
    <t>Алгебра</t>
  </si>
  <si>
    <t>Геометрия</t>
  </si>
  <si>
    <t>Вероятность и статистика</t>
  </si>
  <si>
    <t>Информатика</t>
  </si>
  <si>
    <t>Физика</t>
  </si>
  <si>
    <t>Введение в химию</t>
  </si>
  <si>
    <t>8 класс</t>
  </si>
  <si>
    <t>8а</t>
  </si>
  <si>
    <t>8б</t>
  </si>
  <si>
    <t>8в</t>
  </si>
  <si>
    <t xml:space="preserve"> КР</t>
  </si>
  <si>
    <t>Практикум по решению математических задач</t>
  </si>
  <si>
    <t>Уроки словесности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</si>
  <si>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</si>
  <si>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</si>
  <si>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</si>
  <si>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</si>
  <si>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</si>
  <si>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</si>
  <si>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9г</t>
  </si>
  <si>
    <t>Кр</t>
  </si>
  <si>
    <t>кр</t>
  </si>
  <si>
    <t>Обществознание</t>
  </si>
  <si>
    <t>10 класс</t>
  </si>
  <si>
    <t>10а</t>
  </si>
  <si>
    <t>Иностранный язык</t>
  </si>
  <si>
    <t>Алгебра и начала математического анализа</t>
  </si>
  <si>
    <t>Современные информационные технологии</t>
  </si>
  <si>
    <t>Химия (базовый)</t>
  </si>
  <si>
    <t>Химия (углубл.)</t>
  </si>
  <si>
    <t>Физическая химия</t>
  </si>
  <si>
    <t>Эксперимент в органической химии</t>
  </si>
  <si>
    <t>Индивидуальный проект</t>
  </si>
  <si>
    <t>Интернет-предпринимательство</t>
  </si>
  <si>
    <t>11 класс</t>
  </si>
  <si>
    <t>11а</t>
  </si>
  <si>
    <t>Математическое моделирование</t>
  </si>
  <si>
    <t>Правовые основы информационной безопасности</t>
  </si>
  <si>
    <t>РЗПСпХ</t>
  </si>
  <si>
    <t>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</si>
</sst>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dd\.mm\.yyyy"/>
  </numFmts>
  <fonts count="30">
    <font>
      <sz val="11"/>
      <color theme="1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sz val="11"/>
      <color theme="1"/>
      <name val="Calibri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10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11"/>
      <name val="Calibri"/>
    </font>
    <font>
      <sz val="7"/>
      <color theme="1"/>
      <name val="Times New Roman"/>
    </font>
    <font>
      <b/>
      <sz val="9"/>
      <color theme="1"/>
      <name val="Times New Roman"/>
    </font>
    <font>
      <b/>
      <sz val="10"/>
      <color theme="1"/>
      <name val="Times New Roman"/>
    </font>
    <font>
      <sz val="2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1"/>
      <color theme="1"/>
      <name val="Calibri"/>
      <scheme val="minor"/>
    </font>
    <font>
      <sz val="14"/>
      <color theme="1"/>
      <name val="Symbol"/>
    </font>
    <font>
      <i/>
      <sz val="14"/>
      <color theme="1"/>
      <name val="Times New Roman"/>
    </font>
    <font>
      <sz val="10"/>
      <color theme="1"/>
      <name val="Symbol"/>
    </font>
    <font>
      <b/>
      <sz val="9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F2F2F2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1" fillId="0" borderId="0" xfId="0" applyFont="1"/>
    <xf numFmtId="49" fontId="9" fillId="0" borderId="2" xfId="0" applyNumberFormat="1" applyFont="1" applyBorder="1" applyAlignment="1">
      <alignment vertical="center"/>
    </xf>
    <xf numFmtId="0" fontId="12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49" fontId="11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 wrapText="1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11" fillId="4" borderId="10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49" fontId="11" fillId="5" borderId="10" xfId="0" applyNumberFormat="1" applyFont="1" applyFill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11" fillId="6" borderId="15" xfId="0" applyFont="1" applyFill="1" applyBorder="1" applyAlignment="1">
      <alignment vertical="center"/>
    </xf>
    <xf numFmtId="0" fontId="11" fillId="0" borderId="7" xfId="0" applyFont="1" applyBorder="1"/>
    <xf numFmtId="0" fontId="11" fillId="0" borderId="0" xfId="0" applyFont="1" applyAlignment="1">
      <alignment wrapText="1"/>
    </xf>
    <xf numFmtId="0" fontId="11" fillId="4" borderId="16" xfId="0" applyFont="1" applyFill="1" applyBorder="1" applyAlignment="1">
      <alignment vertical="center"/>
    </xf>
    <xf numFmtId="0" fontId="11" fillId="0" borderId="0" xfId="0" applyFont="1" applyAlignment="1">
      <alignment vertical="top" wrapText="1"/>
    </xf>
    <xf numFmtId="0" fontId="11" fillId="0" borderId="12" xfId="0" applyFont="1" applyBorder="1"/>
    <xf numFmtId="0" fontId="5" fillId="0" borderId="12" xfId="0" applyFont="1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11" fillId="3" borderId="16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9" fillId="7" borderId="1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9" fontId="10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vertical="center" wrapText="1"/>
    </xf>
    <xf numFmtId="0" fontId="19" fillId="8" borderId="16" xfId="0" applyFont="1" applyFill="1" applyBorder="1" applyAlignment="1">
      <alignment horizontal="center" vertical="center" wrapText="1"/>
    </xf>
    <xf numFmtId="0" fontId="11" fillId="8" borderId="16" xfId="0" applyFont="1" applyFill="1" applyBorder="1"/>
    <xf numFmtId="0" fontId="20" fillId="7" borderId="2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1" fillId="0" borderId="1" xfId="0" applyFont="1" applyBorder="1" applyAlignment="1"/>
    <xf numFmtId="0" fontId="19" fillId="0" borderId="1" xfId="0" applyFont="1" applyBorder="1" applyAlignment="1">
      <alignment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8" fillId="7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8" borderId="16" xfId="0" applyFont="1" applyFill="1" applyBorder="1" applyAlignment="1">
      <alignment vertical="center" wrapText="1"/>
    </xf>
    <xf numFmtId="0" fontId="9" fillId="0" borderId="1" xfId="0" applyFont="1" applyBorder="1"/>
    <xf numFmtId="0" fontId="9" fillId="0" borderId="1" xfId="0" applyFont="1" applyBorder="1" applyAlignment="1"/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0" borderId="0" xfId="0" applyFont="1"/>
    <xf numFmtId="0" fontId="23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vertical="center" wrapText="1"/>
    </xf>
    <xf numFmtId="0" fontId="23" fillId="7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10" fontId="11" fillId="0" borderId="1" xfId="0" applyNumberFormat="1" applyFont="1" applyBorder="1"/>
    <xf numFmtId="0" fontId="19" fillId="7" borderId="1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/>
    <xf numFmtId="0" fontId="22" fillId="0" borderId="1" xfId="0" applyFont="1" applyBorder="1" applyAlignment="1">
      <alignment horizontal="center"/>
    </xf>
    <xf numFmtId="0" fontId="19" fillId="7" borderId="1" xfId="0" applyFont="1" applyFill="1" applyBorder="1" applyAlignment="1">
      <alignment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25" fillId="0" borderId="1" xfId="0" applyFont="1" applyBorder="1"/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9" fillId="7" borderId="26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left" vertical="center" wrapText="1"/>
    </xf>
    <xf numFmtId="0" fontId="19" fillId="7" borderId="5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/>
    </xf>
    <xf numFmtId="0" fontId="19" fillId="8" borderId="27" xfId="0" applyFont="1" applyFill="1" applyBorder="1" applyAlignment="1">
      <alignment vertical="center" wrapText="1"/>
    </xf>
    <xf numFmtId="0" fontId="11" fillId="0" borderId="5" xfId="0" applyFont="1" applyBorder="1" applyAlignment="1">
      <alignment wrapText="1"/>
    </xf>
    <xf numFmtId="0" fontId="19" fillId="9" borderId="1" xfId="0" applyFont="1" applyFill="1" applyBorder="1" applyAlignment="1">
      <alignment horizontal="center" vertical="center" wrapText="1"/>
    </xf>
    <xf numFmtId="0" fontId="19" fillId="7" borderId="28" xfId="0" applyFont="1" applyFill="1" applyBorder="1" applyAlignment="1">
      <alignment horizontal="center" vertical="center" wrapText="1"/>
    </xf>
    <xf numFmtId="10" fontId="11" fillId="0" borderId="1" xfId="0" applyNumberFormat="1" applyFont="1" applyBorder="1" applyAlignment="1">
      <alignment vertical="center"/>
    </xf>
    <xf numFmtId="0" fontId="19" fillId="7" borderId="1" xfId="0" applyFont="1" applyFill="1" applyBorder="1" applyAlignment="1">
      <alignment horizontal="center" vertical="center" wrapText="1"/>
    </xf>
    <xf numFmtId="0" fontId="24" fillId="7" borderId="28" xfId="0" applyFont="1" applyFill="1" applyBorder="1" applyAlignment="1">
      <alignment horizontal="center" vertical="center" wrapText="1"/>
    </xf>
    <xf numFmtId="10" fontId="11" fillId="0" borderId="1" xfId="0" applyNumberFormat="1" applyFont="1" applyBorder="1" applyAlignment="1"/>
    <xf numFmtId="0" fontId="24" fillId="7" borderId="1" xfId="0" applyFont="1" applyFill="1" applyBorder="1" applyAlignment="1">
      <alignment horizontal="center" vertical="center" wrapText="1"/>
    </xf>
    <xf numFmtId="14" fontId="29" fillId="0" borderId="0" xfId="0" applyNumberFormat="1" applyFont="1" applyAlignment="1">
      <alignment horizontal="center" vertical="center"/>
    </xf>
    <xf numFmtId="0" fontId="19" fillId="8" borderId="13" xfId="0" applyFont="1" applyFill="1" applyBorder="1" applyAlignment="1">
      <alignment horizontal="center" vertical="center" textRotation="90" wrapText="1"/>
    </xf>
    <xf numFmtId="0" fontId="14" fillId="0" borderId="21" xfId="0" applyFont="1" applyBorder="1"/>
    <xf numFmtId="0" fontId="14" fillId="0" borderId="22" xfId="0" applyFont="1" applyBorder="1"/>
    <xf numFmtId="0" fontId="19" fillId="7" borderId="13" xfId="0" applyFont="1" applyFill="1" applyBorder="1" applyAlignment="1">
      <alignment horizontal="center" vertical="center" wrapText="1"/>
    </xf>
    <xf numFmtId="0" fontId="14" fillId="0" borderId="23" xfId="0" applyFont="1" applyBorder="1"/>
    <xf numFmtId="0" fontId="12" fillId="0" borderId="3" xfId="0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5" xfId="0" applyFont="1" applyBorder="1"/>
    <xf numFmtId="0" fontId="19" fillId="7" borderId="6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8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2" xfId="0" applyFont="1" applyBorder="1"/>
    <xf numFmtId="0" fontId="19" fillId="7" borderId="3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textRotation="90" wrapText="1"/>
    </xf>
    <xf numFmtId="0" fontId="20" fillId="7" borderId="13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textRotation="90" wrapText="1"/>
    </xf>
    <xf numFmtId="0" fontId="14" fillId="0" borderId="25" xfId="0" applyFont="1" applyBorder="1"/>
    <xf numFmtId="0" fontId="11" fillId="0" borderId="13" xfId="0" applyFont="1" applyBorder="1" applyAlignment="1">
      <alignment horizontal="center" textRotation="90" wrapText="1"/>
    </xf>
    <xf numFmtId="0" fontId="10" fillId="0" borderId="13" xfId="0" applyFont="1" applyBorder="1" applyAlignment="1">
      <alignment horizontal="center" textRotation="90" wrapText="1"/>
    </xf>
    <xf numFmtId="0" fontId="11" fillId="8" borderId="24" xfId="0" applyFont="1" applyFill="1" applyBorder="1" applyAlignment="1">
      <alignment horizontal="center"/>
    </xf>
    <xf numFmtId="0" fontId="24" fillId="7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 wrapText="1"/>
    </xf>
    <xf numFmtId="0" fontId="14" fillId="0" borderId="18" xfId="0" applyFont="1" applyBorder="1"/>
    <xf numFmtId="0" fontId="14" fillId="0" borderId="19" xfId="0" applyFont="1" applyBorder="1"/>
    <xf numFmtId="0" fontId="11" fillId="0" borderId="6" xfId="0" applyFont="1" applyBorder="1" applyAlignment="1">
      <alignment horizontal="center" vertical="top" wrapText="1"/>
    </xf>
    <xf numFmtId="0" fontId="14" fillId="0" borderId="9" xfId="0" applyFont="1" applyBorder="1"/>
    <xf numFmtId="0" fontId="0" fillId="0" borderId="0" xfId="0" applyFont="1" applyAlignment="1"/>
    <xf numFmtId="0" fontId="11" fillId="0" borderId="8" xfId="0" applyFont="1" applyBorder="1" applyAlignment="1">
      <alignment horizontal="center" vertical="center" textRotation="90" wrapText="1"/>
    </xf>
    <xf numFmtId="0" fontId="14" fillId="0" borderId="14" xfId="0" applyFont="1" applyBorder="1"/>
    <xf numFmtId="0" fontId="14" fillId="0" borderId="20" xfId="0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49" fontId="15" fillId="0" borderId="6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03"/>
  <sheetViews>
    <sheetView tabSelected="1" topLeftCell="A259" workbookViewId="0">
      <selection activeCell="W384" sqref="W384"/>
    </sheetView>
  </sheetViews>
  <sheetFormatPr defaultColWidth="14.44140625" defaultRowHeight="15" customHeight="1"/>
  <cols>
    <col min="1" max="1" width="11.5546875" customWidth="1"/>
    <col min="2" max="2" width="16.33203125" customWidth="1"/>
    <col min="3" max="3" width="10.33203125" customWidth="1"/>
    <col min="4" max="5" width="9.44140625" customWidth="1"/>
    <col min="6" max="35" width="4.33203125" customWidth="1"/>
    <col min="36" max="36" width="4" customWidth="1"/>
    <col min="37" max="38" width="4.33203125" customWidth="1"/>
    <col min="39" max="39" width="6.6640625" customWidth="1"/>
    <col min="40" max="40" width="6" customWidth="1"/>
    <col min="41" max="41" width="7.44140625" customWidth="1"/>
    <col min="42" max="42" width="13" customWidth="1"/>
    <col min="43" max="44" width="9.109375" customWidth="1"/>
  </cols>
  <sheetData>
    <row r="1" spans="1:44" ht="63" customHeight="1">
      <c r="A1" s="7"/>
      <c r="B1" s="9"/>
      <c r="C1" s="10"/>
      <c r="D1" s="11"/>
      <c r="E1" s="9"/>
      <c r="F1" s="9"/>
      <c r="G1" s="9"/>
      <c r="H1" s="9"/>
      <c r="I1" s="12"/>
      <c r="J1" s="12"/>
      <c r="K1" s="12"/>
      <c r="L1" s="13" t="s">
        <v>14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4"/>
      <c r="AD1" s="14"/>
      <c r="AE1" s="14"/>
      <c r="AF1" s="12"/>
      <c r="AG1" s="12"/>
      <c r="AH1" s="12"/>
      <c r="AI1" s="12"/>
      <c r="AJ1" s="12"/>
      <c r="AK1" s="12"/>
      <c r="AL1" s="14"/>
      <c r="AM1" s="14"/>
      <c r="AN1" s="14"/>
      <c r="AO1" s="14"/>
      <c r="AP1" s="12"/>
      <c r="AQ1" s="12"/>
      <c r="AR1" s="12"/>
    </row>
    <row r="2" spans="1:44" ht="31.5" customHeight="1">
      <c r="A2" s="15" t="s">
        <v>19</v>
      </c>
      <c r="B2" s="16" t="s">
        <v>20</v>
      </c>
      <c r="C2" s="17"/>
      <c r="D2" s="18"/>
      <c r="E2" s="19"/>
      <c r="F2" s="9"/>
      <c r="G2" s="20" t="s">
        <v>23</v>
      </c>
      <c r="H2" s="9"/>
      <c r="I2" s="21"/>
      <c r="J2" s="21"/>
      <c r="K2" s="21"/>
      <c r="L2" s="19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19"/>
      <c r="AK2" s="19"/>
      <c r="AL2" s="22"/>
      <c r="AM2" s="23"/>
      <c r="AN2" s="23"/>
      <c r="AO2" s="23"/>
      <c r="AP2" s="19"/>
      <c r="AQ2" s="19"/>
      <c r="AR2" s="19"/>
    </row>
    <row r="3" spans="1:44" ht="40.5" customHeight="1">
      <c r="A3" s="15" t="s">
        <v>25</v>
      </c>
      <c r="B3" s="24" t="s">
        <v>27</v>
      </c>
      <c r="C3" s="19"/>
      <c r="D3" s="18"/>
      <c r="E3" s="25"/>
      <c r="F3" s="25"/>
      <c r="G3" s="159" t="s">
        <v>29</v>
      </c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7"/>
      <c r="X3" s="160" t="s">
        <v>32</v>
      </c>
      <c r="Y3" s="126"/>
      <c r="Z3" s="126"/>
      <c r="AA3" s="126"/>
      <c r="AB3" s="127"/>
      <c r="AC3" s="153" t="s">
        <v>33</v>
      </c>
      <c r="AD3" s="129"/>
      <c r="AE3" s="129"/>
      <c r="AF3" s="129"/>
      <c r="AG3" s="129"/>
      <c r="AH3" s="129"/>
      <c r="AI3" s="129"/>
      <c r="AJ3" s="129"/>
      <c r="AK3" s="129"/>
      <c r="AL3" s="129"/>
      <c r="AM3" s="26"/>
      <c r="AN3" s="27"/>
      <c r="AO3" s="19"/>
      <c r="AP3" s="19"/>
      <c r="AQ3" s="28"/>
      <c r="AR3" s="19"/>
    </row>
    <row r="4" spans="1:44" ht="22.5" customHeight="1">
      <c r="A4" s="19"/>
      <c r="B4" s="161" t="s">
        <v>34</v>
      </c>
      <c r="C4" s="155"/>
      <c r="D4" s="19"/>
      <c r="E4" s="19"/>
      <c r="F4" s="29"/>
      <c r="G4" s="30" t="s">
        <v>35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162" t="s">
        <v>36</v>
      </c>
      <c r="Y4" s="129"/>
      <c r="Z4" s="129"/>
      <c r="AA4" s="129"/>
      <c r="AB4" s="130"/>
      <c r="AC4" s="154"/>
      <c r="AD4" s="155"/>
      <c r="AE4" s="155"/>
      <c r="AF4" s="155"/>
      <c r="AG4" s="155"/>
      <c r="AH4" s="155"/>
      <c r="AI4" s="155"/>
      <c r="AJ4" s="155"/>
      <c r="AK4" s="155"/>
      <c r="AL4" s="155"/>
      <c r="AM4" s="32"/>
      <c r="AN4" s="19"/>
      <c r="AO4" s="19"/>
      <c r="AP4" s="19"/>
      <c r="AQ4" s="28"/>
      <c r="AR4" s="19"/>
    </row>
    <row r="5" spans="1:44" ht="42.75" customHeight="1">
      <c r="A5" s="33" t="s">
        <v>37</v>
      </c>
      <c r="B5" s="34" t="s">
        <v>38</v>
      </c>
      <c r="C5" s="35" t="s">
        <v>39</v>
      </c>
      <c r="D5" s="36"/>
      <c r="E5" s="19"/>
      <c r="F5" s="29"/>
      <c r="G5" s="163" t="s">
        <v>40</v>
      </c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1"/>
      <c r="Y5" s="132"/>
      <c r="Z5" s="132"/>
      <c r="AA5" s="132"/>
      <c r="AB5" s="133"/>
      <c r="AC5" s="131"/>
      <c r="AD5" s="132"/>
      <c r="AE5" s="132"/>
      <c r="AF5" s="132"/>
      <c r="AG5" s="132"/>
      <c r="AH5" s="132"/>
      <c r="AI5" s="132"/>
      <c r="AJ5" s="132"/>
      <c r="AK5" s="132"/>
      <c r="AL5" s="132"/>
      <c r="AM5" s="37"/>
      <c r="AN5" s="19"/>
      <c r="AO5" s="19"/>
      <c r="AP5" s="19"/>
      <c r="AQ5" s="28"/>
      <c r="AR5" s="19"/>
    </row>
    <row r="6" spans="1:44" ht="35.25" customHeight="1">
      <c r="A6" s="38" t="s">
        <v>41</v>
      </c>
      <c r="B6" s="119">
        <v>46279</v>
      </c>
      <c r="C6" s="35" t="s">
        <v>42</v>
      </c>
      <c r="D6" s="39"/>
      <c r="E6" s="40"/>
      <c r="F6" s="29"/>
      <c r="G6" s="154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7"/>
      <c r="X6" s="164" t="s">
        <v>43</v>
      </c>
      <c r="Y6" s="129"/>
      <c r="Z6" s="129"/>
      <c r="AA6" s="129"/>
      <c r="AB6" s="129"/>
      <c r="AC6" s="41" t="s">
        <v>44</v>
      </c>
      <c r="AD6" s="41"/>
      <c r="AE6" s="42"/>
      <c r="AF6" s="42"/>
      <c r="AG6" s="42"/>
      <c r="AH6" s="42"/>
      <c r="AI6" s="22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26.25" customHeight="1">
      <c r="A7" s="147" t="s">
        <v>45</v>
      </c>
      <c r="B7" s="127"/>
      <c r="C7" s="148" t="s">
        <v>46</v>
      </c>
      <c r="D7" s="127"/>
      <c r="E7" s="19"/>
      <c r="F7" s="29"/>
      <c r="G7" s="131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3"/>
      <c r="X7" s="19"/>
      <c r="Y7" s="43"/>
      <c r="Z7" s="19"/>
      <c r="AA7" s="19"/>
      <c r="AB7" s="43"/>
      <c r="AC7" s="44" t="s">
        <v>47</v>
      </c>
      <c r="AD7" s="44"/>
      <c r="AE7" s="19"/>
      <c r="AF7" s="19"/>
      <c r="AG7" s="19"/>
      <c r="AH7" s="19"/>
      <c r="AI7" s="19"/>
      <c r="AJ7" s="19"/>
      <c r="AK7" s="19"/>
      <c r="AL7" s="19"/>
      <c r="AM7" s="45"/>
      <c r="AN7" s="45"/>
      <c r="AO7" s="19"/>
      <c r="AP7" s="19"/>
      <c r="AQ7" s="19"/>
      <c r="AR7" s="19"/>
    </row>
    <row r="8" spans="1:44" ht="22.5" customHeight="1">
      <c r="A8" s="46"/>
      <c r="B8" s="46"/>
      <c r="C8" s="46"/>
      <c r="D8" s="47"/>
      <c r="E8" s="48"/>
      <c r="F8" s="48"/>
      <c r="G8" s="48"/>
      <c r="H8" s="4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49"/>
      <c r="AA8" s="49"/>
      <c r="AB8" s="49"/>
      <c r="AC8" s="50" t="s">
        <v>48</v>
      </c>
      <c r="AD8" s="50"/>
      <c r="AE8" s="45"/>
      <c r="AF8" s="45"/>
      <c r="AG8" s="45"/>
      <c r="AH8" s="45"/>
      <c r="AI8" s="45"/>
      <c r="AJ8" s="45"/>
      <c r="AK8" s="22"/>
      <c r="AL8" s="51"/>
      <c r="AM8" s="45"/>
      <c r="AN8" s="45"/>
      <c r="AO8" s="22"/>
      <c r="AP8" s="19"/>
      <c r="AQ8" s="19"/>
      <c r="AR8" s="19"/>
    </row>
    <row r="9" spans="1:44" ht="120.75" customHeight="1">
      <c r="A9" s="149" t="s">
        <v>49</v>
      </c>
      <c r="B9" s="132"/>
      <c r="C9" s="132"/>
      <c r="D9" s="132"/>
      <c r="E9" s="138" t="s">
        <v>50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7"/>
      <c r="AM9" s="156" t="s">
        <v>51</v>
      </c>
      <c r="AN9" s="139" t="s">
        <v>52</v>
      </c>
      <c r="AO9" s="145" t="s">
        <v>53</v>
      </c>
      <c r="AP9" s="43"/>
      <c r="AQ9" s="43"/>
      <c r="AR9" s="43"/>
    </row>
    <row r="10" spans="1:44" ht="21.75" customHeight="1">
      <c r="A10" s="128" t="s">
        <v>54</v>
      </c>
      <c r="B10" s="130"/>
      <c r="C10" s="123" t="s">
        <v>55</v>
      </c>
      <c r="D10" s="52" t="s">
        <v>56</v>
      </c>
      <c r="E10" s="150" t="s">
        <v>57</v>
      </c>
      <c r="F10" s="151"/>
      <c r="G10" s="151"/>
      <c r="H10" s="152"/>
      <c r="I10" s="150" t="s">
        <v>58</v>
      </c>
      <c r="J10" s="151"/>
      <c r="K10" s="151"/>
      <c r="L10" s="152"/>
      <c r="M10" s="150" t="s">
        <v>59</v>
      </c>
      <c r="N10" s="151"/>
      <c r="O10" s="151"/>
      <c r="P10" s="152"/>
      <c r="Q10" s="150" t="s">
        <v>60</v>
      </c>
      <c r="R10" s="151"/>
      <c r="S10" s="151"/>
      <c r="T10" s="152"/>
      <c r="U10" s="150" t="s">
        <v>61</v>
      </c>
      <c r="V10" s="151"/>
      <c r="W10" s="152"/>
      <c r="X10" s="150" t="s">
        <v>62</v>
      </c>
      <c r="Y10" s="151"/>
      <c r="Z10" s="151"/>
      <c r="AA10" s="152"/>
      <c r="AB10" s="150" t="s">
        <v>63</v>
      </c>
      <c r="AC10" s="151"/>
      <c r="AD10" s="151"/>
      <c r="AE10" s="152"/>
      <c r="AF10" s="150" t="s">
        <v>64</v>
      </c>
      <c r="AG10" s="151"/>
      <c r="AH10" s="151"/>
      <c r="AI10" s="158"/>
      <c r="AJ10" s="150" t="s">
        <v>65</v>
      </c>
      <c r="AK10" s="151"/>
      <c r="AL10" s="152"/>
      <c r="AM10" s="157"/>
      <c r="AN10" s="121"/>
      <c r="AO10" s="121"/>
      <c r="AP10" s="43"/>
      <c r="AQ10" s="43"/>
      <c r="AR10" s="43"/>
    </row>
    <row r="11" spans="1:44" ht="11.25" customHeight="1">
      <c r="A11" s="131"/>
      <c r="B11" s="133"/>
      <c r="C11" s="122"/>
      <c r="D11" s="52" t="s">
        <v>66</v>
      </c>
      <c r="E11" s="53">
        <v>1</v>
      </c>
      <c r="F11" s="53">
        <v>2</v>
      </c>
      <c r="G11" s="53">
        <v>3</v>
      </c>
      <c r="H11" s="53">
        <v>4</v>
      </c>
      <c r="I11" s="53">
        <v>5</v>
      </c>
      <c r="J11" s="53">
        <v>6</v>
      </c>
      <c r="K11" s="53">
        <v>7</v>
      </c>
      <c r="L11" s="53">
        <v>8</v>
      </c>
      <c r="M11" s="53">
        <v>9</v>
      </c>
      <c r="N11" s="53">
        <v>10</v>
      </c>
      <c r="O11" s="53">
        <v>11</v>
      </c>
      <c r="P11" s="53">
        <v>12</v>
      </c>
      <c r="Q11" s="53">
        <v>13</v>
      </c>
      <c r="R11" s="53">
        <v>14</v>
      </c>
      <c r="S11" s="53">
        <v>15</v>
      </c>
      <c r="T11" s="53">
        <v>16</v>
      </c>
      <c r="U11" s="53">
        <v>17</v>
      </c>
      <c r="V11" s="53">
        <v>18</v>
      </c>
      <c r="W11" s="53">
        <v>19</v>
      </c>
      <c r="X11" s="53">
        <v>20</v>
      </c>
      <c r="Y11" s="53">
        <v>21</v>
      </c>
      <c r="Z11" s="53">
        <v>22</v>
      </c>
      <c r="AA11" s="53">
        <v>23</v>
      </c>
      <c r="AB11" s="53">
        <v>24</v>
      </c>
      <c r="AC11" s="53">
        <v>25</v>
      </c>
      <c r="AD11" s="53">
        <v>26</v>
      </c>
      <c r="AE11" s="53">
        <v>27</v>
      </c>
      <c r="AF11" s="53">
        <v>28</v>
      </c>
      <c r="AG11" s="53">
        <v>29</v>
      </c>
      <c r="AH11" s="53">
        <v>30</v>
      </c>
      <c r="AI11" s="53">
        <v>31</v>
      </c>
      <c r="AJ11" s="53">
        <v>32</v>
      </c>
      <c r="AK11" s="53">
        <v>33</v>
      </c>
      <c r="AL11" s="53">
        <v>34</v>
      </c>
      <c r="AM11" s="133"/>
      <c r="AN11" s="122"/>
      <c r="AO11" s="122"/>
      <c r="AP11" s="54"/>
      <c r="AQ11" s="54"/>
      <c r="AR11" s="54"/>
    </row>
    <row r="12" spans="1:44" ht="11.25" customHeight="1">
      <c r="A12" s="120" t="s">
        <v>67</v>
      </c>
      <c r="B12" s="123" t="s">
        <v>68</v>
      </c>
      <c r="C12" s="55" t="s">
        <v>69</v>
      </c>
      <c r="D12" s="56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7">
        <f t="shared" ref="AM12:AM35" si="0">COUNTA(E12:AL12)</f>
        <v>0</v>
      </c>
      <c r="AN12" s="58">
        <v>157</v>
      </c>
      <c r="AO12" s="59">
        <f t="shared" ref="AO12:AO35" si="1">AM12/AN12</f>
        <v>0</v>
      </c>
      <c r="AP12" s="54"/>
      <c r="AQ12" s="54"/>
      <c r="AR12" s="54"/>
    </row>
    <row r="13" spans="1:44" ht="12.75" customHeight="1">
      <c r="A13" s="121"/>
      <c r="B13" s="121"/>
      <c r="C13" s="55" t="s">
        <v>70</v>
      </c>
      <c r="D13" s="58"/>
      <c r="E13" s="60"/>
      <c r="F13" s="60"/>
      <c r="G13" s="60"/>
      <c r="H13" s="60"/>
      <c r="I13" s="61"/>
      <c r="J13" s="53"/>
      <c r="K13" s="61"/>
      <c r="L13" s="61"/>
      <c r="M13" s="61"/>
      <c r="N13" s="61"/>
      <c r="O13" s="61"/>
      <c r="P13" s="61"/>
      <c r="Q13" s="61"/>
      <c r="R13" s="53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53"/>
      <c r="AH13" s="61"/>
      <c r="AI13" s="61"/>
      <c r="AJ13" s="61"/>
      <c r="AK13" s="61"/>
      <c r="AL13" s="61"/>
      <c r="AM13" s="57">
        <f t="shared" si="0"/>
        <v>0</v>
      </c>
      <c r="AN13" s="58">
        <v>157</v>
      </c>
      <c r="AO13" s="59">
        <f t="shared" si="1"/>
        <v>0</v>
      </c>
      <c r="AP13" s="19"/>
      <c r="AQ13" s="19"/>
      <c r="AR13" s="19"/>
    </row>
    <row r="14" spans="1:44" ht="12.75" customHeight="1">
      <c r="A14" s="121"/>
      <c r="B14" s="122"/>
      <c r="C14" s="55" t="s">
        <v>71</v>
      </c>
      <c r="D14" s="58"/>
      <c r="E14" s="60"/>
      <c r="F14" s="60"/>
      <c r="G14" s="60"/>
      <c r="H14" s="60"/>
      <c r="I14" s="61"/>
      <c r="J14" s="53"/>
      <c r="K14" s="61"/>
      <c r="L14" s="61"/>
      <c r="M14" s="61"/>
      <c r="N14" s="61"/>
      <c r="O14" s="61"/>
      <c r="P14" s="61"/>
      <c r="Q14" s="61"/>
      <c r="R14" s="53"/>
      <c r="S14" s="53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53"/>
      <c r="AH14" s="61"/>
      <c r="AI14" s="61"/>
      <c r="AJ14" s="61"/>
      <c r="AK14" s="61"/>
      <c r="AL14" s="61"/>
      <c r="AM14" s="57">
        <f t="shared" si="0"/>
        <v>0</v>
      </c>
      <c r="AN14" s="58">
        <v>157</v>
      </c>
      <c r="AO14" s="59">
        <f t="shared" si="1"/>
        <v>0</v>
      </c>
      <c r="AP14" s="19"/>
      <c r="AQ14" s="19"/>
      <c r="AR14" s="19"/>
    </row>
    <row r="15" spans="1:44" ht="12.75" customHeight="1">
      <c r="A15" s="121"/>
      <c r="B15" s="123" t="s">
        <v>72</v>
      </c>
      <c r="C15" s="55" t="s">
        <v>69</v>
      </c>
      <c r="D15" s="62"/>
      <c r="E15" s="60"/>
      <c r="F15" s="60"/>
      <c r="G15" s="60"/>
      <c r="H15" s="60"/>
      <c r="I15" s="61"/>
      <c r="J15" s="61"/>
      <c r="K15" s="53"/>
      <c r="L15" s="61"/>
      <c r="M15" s="61"/>
      <c r="N15" s="61"/>
      <c r="O15" s="61"/>
      <c r="P15" s="61"/>
      <c r="Q15" s="61"/>
      <c r="R15" s="61"/>
      <c r="S15" s="53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53"/>
      <c r="AI15" s="61"/>
      <c r="AJ15" s="61"/>
      <c r="AK15" s="61"/>
      <c r="AL15" s="61"/>
      <c r="AM15" s="57">
        <f t="shared" si="0"/>
        <v>0</v>
      </c>
      <c r="AN15" s="58">
        <v>124</v>
      </c>
      <c r="AO15" s="59">
        <f t="shared" si="1"/>
        <v>0</v>
      </c>
      <c r="AP15" s="19"/>
      <c r="AQ15" s="19"/>
      <c r="AR15" s="19"/>
    </row>
    <row r="16" spans="1:44" ht="12.75" customHeight="1">
      <c r="A16" s="121"/>
      <c r="B16" s="121"/>
      <c r="C16" s="55" t="s">
        <v>70</v>
      </c>
      <c r="D16" s="62"/>
      <c r="E16" s="60"/>
      <c r="F16" s="60"/>
      <c r="G16" s="60"/>
      <c r="H16" s="60"/>
      <c r="I16" s="61"/>
      <c r="J16" s="61"/>
      <c r="K16" s="53"/>
      <c r="L16" s="61"/>
      <c r="M16" s="61"/>
      <c r="N16" s="61"/>
      <c r="O16" s="61"/>
      <c r="P16" s="61"/>
      <c r="Q16" s="61"/>
      <c r="R16" s="61"/>
      <c r="S16" s="53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53"/>
      <c r="AI16" s="61"/>
      <c r="AJ16" s="61"/>
      <c r="AK16" s="61"/>
      <c r="AL16" s="61"/>
      <c r="AM16" s="57">
        <f t="shared" si="0"/>
        <v>0</v>
      </c>
      <c r="AN16" s="58">
        <v>124</v>
      </c>
      <c r="AO16" s="59">
        <f t="shared" si="1"/>
        <v>0</v>
      </c>
      <c r="AP16" s="19"/>
      <c r="AQ16" s="19"/>
      <c r="AR16" s="19"/>
    </row>
    <row r="17" spans="1:44" ht="12.75" customHeight="1">
      <c r="A17" s="121"/>
      <c r="B17" s="122"/>
      <c r="C17" s="55" t="s">
        <v>71</v>
      </c>
      <c r="D17" s="62"/>
      <c r="E17" s="60"/>
      <c r="F17" s="60"/>
      <c r="G17" s="60"/>
      <c r="H17" s="60"/>
      <c r="I17" s="61"/>
      <c r="J17" s="61"/>
      <c r="K17" s="53"/>
      <c r="L17" s="61"/>
      <c r="M17" s="61"/>
      <c r="N17" s="61"/>
      <c r="O17" s="61"/>
      <c r="P17" s="61"/>
      <c r="Q17" s="61"/>
      <c r="R17" s="61"/>
      <c r="S17" s="53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53"/>
      <c r="AI17" s="53"/>
      <c r="AJ17" s="61"/>
      <c r="AK17" s="61"/>
      <c r="AL17" s="61"/>
      <c r="AM17" s="57">
        <f t="shared" si="0"/>
        <v>0</v>
      </c>
      <c r="AN17" s="58">
        <v>124</v>
      </c>
      <c r="AO17" s="59">
        <f t="shared" si="1"/>
        <v>0</v>
      </c>
      <c r="AP17" s="19"/>
      <c r="AQ17" s="19"/>
      <c r="AR17" s="19"/>
    </row>
    <row r="18" spans="1:44" ht="12.75" customHeight="1">
      <c r="A18" s="121"/>
      <c r="B18" s="123" t="s">
        <v>73</v>
      </c>
      <c r="C18" s="55" t="s">
        <v>69</v>
      </c>
      <c r="D18" s="62"/>
      <c r="E18" s="60"/>
      <c r="F18" s="60"/>
      <c r="G18" s="19"/>
      <c r="H18" s="60"/>
      <c r="I18" s="61"/>
      <c r="J18" s="61"/>
      <c r="K18" s="61"/>
      <c r="L18" s="61"/>
      <c r="M18" s="61"/>
      <c r="N18" s="61"/>
      <c r="O18" s="61"/>
      <c r="P18" s="61"/>
      <c r="Q18" s="53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53"/>
      <c r="AJ18" s="61"/>
      <c r="AK18" s="61"/>
      <c r="AL18" s="61"/>
      <c r="AM18" s="57">
        <f t="shared" si="0"/>
        <v>0</v>
      </c>
      <c r="AN18" s="58">
        <v>124</v>
      </c>
      <c r="AO18" s="59">
        <f t="shared" si="1"/>
        <v>0</v>
      </c>
      <c r="AP18" s="19"/>
      <c r="AQ18" s="19"/>
      <c r="AR18" s="19"/>
    </row>
    <row r="19" spans="1:44" ht="12.75" customHeight="1">
      <c r="A19" s="121"/>
      <c r="B19" s="121"/>
      <c r="C19" s="55" t="s">
        <v>70</v>
      </c>
      <c r="D19" s="62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3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53"/>
      <c r="AJ19" s="60"/>
      <c r="AK19" s="60"/>
      <c r="AL19" s="60"/>
      <c r="AM19" s="57">
        <f t="shared" si="0"/>
        <v>0</v>
      </c>
      <c r="AN19" s="58">
        <v>124</v>
      </c>
      <c r="AO19" s="59">
        <f t="shared" si="1"/>
        <v>0</v>
      </c>
      <c r="AP19" s="19"/>
      <c r="AQ19" s="19"/>
      <c r="AR19" s="19"/>
    </row>
    <row r="20" spans="1:44" ht="12.75" customHeight="1">
      <c r="A20" s="121"/>
      <c r="B20" s="122"/>
      <c r="C20" s="55" t="s">
        <v>71</v>
      </c>
      <c r="D20" s="62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53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53"/>
      <c r="AJ20" s="60"/>
      <c r="AK20" s="60"/>
      <c r="AL20" s="60"/>
      <c r="AM20" s="57">
        <f t="shared" si="0"/>
        <v>0</v>
      </c>
      <c r="AN20" s="58">
        <v>124</v>
      </c>
      <c r="AO20" s="59">
        <f t="shared" si="1"/>
        <v>0</v>
      </c>
      <c r="AP20" s="19"/>
      <c r="AQ20" s="19"/>
      <c r="AR20" s="19"/>
    </row>
    <row r="21" spans="1:44" ht="12.75" customHeight="1">
      <c r="A21" s="121"/>
      <c r="B21" s="123" t="s">
        <v>74</v>
      </c>
      <c r="C21" s="55" t="s">
        <v>69</v>
      </c>
      <c r="D21" s="62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53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53"/>
      <c r="AH21" s="60"/>
      <c r="AI21" s="53"/>
      <c r="AJ21" s="60"/>
      <c r="AK21" s="60"/>
      <c r="AL21" s="60"/>
      <c r="AM21" s="57">
        <f t="shared" si="0"/>
        <v>0</v>
      </c>
      <c r="AN21" s="58">
        <v>58</v>
      </c>
      <c r="AO21" s="59">
        <f t="shared" si="1"/>
        <v>0</v>
      </c>
      <c r="AP21" s="19"/>
      <c r="AQ21" s="19"/>
      <c r="AR21" s="19"/>
    </row>
    <row r="22" spans="1:44" ht="12.75" customHeight="1">
      <c r="A22" s="121"/>
      <c r="B22" s="121"/>
      <c r="C22" s="55" t="s">
        <v>70</v>
      </c>
      <c r="D22" s="62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53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53"/>
      <c r="AH22" s="60"/>
      <c r="AI22" s="53"/>
      <c r="AJ22" s="60"/>
      <c r="AK22" s="60"/>
      <c r="AL22" s="60"/>
      <c r="AM22" s="57">
        <f t="shared" si="0"/>
        <v>0</v>
      </c>
      <c r="AN22" s="58">
        <v>58</v>
      </c>
      <c r="AO22" s="59">
        <f t="shared" si="1"/>
        <v>0</v>
      </c>
      <c r="AP22" s="19"/>
      <c r="AQ22" s="19"/>
      <c r="AR22" s="19"/>
    </row>
    <row r="23" spans="1:44" ht="12.75" customHeight="1">
      <c r="A23" s="121"/>
      <c r="B23" s="122"/>
      <c r="C23" s="55" t="s">
        <v>71</v>
      </c>
      <c r="D23" s="62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53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53"/>
      <c r="AH23" s="60"/>
      <c r="AI23" s="60"/>
      <c r="AJ23" s="60"/>
      <c r="AK23" s="60"/>
      <c r="AL23" s="60"/>
      <c r="AM23" s="57">
        <f t="shared" si="0"/>
        <v>0</v>
      </c>
      <c r="AN23" s="58">
        <v>58</v>
      </c>
      <c r="AO23" s="59">
        <f t="shared" si="1"/>
        <v>0</v>
      </c>
      <c r="AP23" s="19"/>
      <c r="AQ23" s="19"/>
      <c r="AR23" s="19"/>
    </row>
    <row r="24" spans="1:44" ht="12.75" customHeight="1">
      <c r="A24" s="121"/>
      <c r="B24" s="123" t="s">
        <v>75</v>
      </c>
      <c r="C24" s="55" t="s">
        <v>69</v>
      </c>
      <c r="D24" s="62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57">
        <f t="shared" si="0"/>
        <v>0</v>
      </c>
      <c r="AN24" s="58">
        <v>29</v>
      </c>
      <c r="AO24" s="59">
        <f t="shared" si="1"/>
        <v>0</v>
      </c>
      <c r="AP24" s="19"/>
      <c r="AQ24" s="19"/>
      <c r="AR24" s="19"/>
    </row>
    <row r="25" spans="1:44" ht="12.75" customHeight="1">
      <c r="A25" s="121"/>
      <c r="B25" s="121"/>
      <c r="C25" s="55" t="s">
        <v>70</v>
      </c>
      <c r="D25" s="62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57">
        <f t="shared" si="0"/>
        <v>0</v>
      </c>
      <c r="AN25" s="58">
        <v>29</v>
      </c>
      <c r="AO25" s="59">
        <f t="shared" si="1"/>
        <v>0</v>
      </c>
      <c r="AP25" s="19"/>
      <c r="AQ25" s="19"/>
      <c r="AR25" s="19"/>
    </row>
    <row r="26" spans="1:44" ht="12.75" customHeight="1">
      <c r="A26" s="121"/>
      <c r="B26" s="122"/>
      <c r="C26" s="55" t="s">
        <v>71</v>
      </c>
      <c r="D26" s="62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57">
        <f t="shared" si="0"/>
        <v>0</v>
      </c>
      <c r="AN26" s="58">
        <v>29</v>
      </c>
      <c r="AO26" s="59">
        <f t="shared" si="1"/>
        <v>0</v>
      </c>
      <c r="AP26" s="19"/>
      <c r="AQ26" s="19"/>
      <c r="AR26" s="19"/>
    </row>
    <row r="27" spans="1:44" ht="12.75" customHeight="1">
      <c r="A27" s="121"/>
      <c r="B27" s="123" t="s">
        <v>76</v>
      </c>
      <c r="C27" s="55" t="s">
        <v>69</v>
      </c>
      <c r="D27" s="62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53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57">
        <f t="shared" si="0"/>
        <v>0</v>
      </c>
      <c r="AN27" s="58">
        <v>29</v>
      </c>
      <c r="AO27" s="59">
        <f t="shared" si="1"/>
        <v>0</v>
      </c>
      <c r="AP27" s="19"/>
      <c r="AQ27" s="19"/>
      <c r="AR27" s="19"/>
    </row>
    <row r="28" spans="1:44" ht="12.75" customHeight="1">
      <c r="A28" s="121"/>
      <c r="B28" s="121"/>
      <c r="C28" s="55" t="s">
        <v>70</v>
      </c>
      <c r="D28" s="62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53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57">
        <f t="shared" si="0"/>
        <v>0</v>
      </c>
      <c r="AN28" s="58">
        <v>29</v>
      </c>
      <c r="AO28" s="59">
        <f t="shared" si="1"/>
        <v>0</v>
      </c>
      <c r="AP28" s="19"/>
      <c r="AQ28" s="19"/>
      <c r="AR28" s="19"/>
    </row>
    <row r="29" spans="1:44" ht="12.75" customHeight="1">
      <c r="A29" s="121"/>
      <c r="B29" s="122"/>
      <c r="C29" s="55" t="s">
        <v>71</v>
      </c>
      <c r="D29" s="62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53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57">
        <f t="shared" si="0"/>
        <v>0</v>
      </c>
      <c r="AN29" s="58">
        <v>29</v>
      </c>
      <c r="AO29" s="59">
        <f t="shared" si="1"/>
        <v>0</v>
      </c>
      <c r="AP29" s="19"/>
      <c r="AQ29" s="19"/>
      <c r="AR29" s="19"/>
    </row>
    <row r="30" spans="1:44" ht="12.75" customHeight="1">
      <c r="A30" s="121"/>
      <c r="B30" s="123" t="s">
        <v>77</v>
      </c>
      <c r="C30" s="55" t="s">
        <v>69</v>
      </c>
      <c r="D30" s="62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57">
        <f t="shared" si="0"/>
        <v>0</v>
      </c>
      <c r="AN30" s="58">
        <v>29</v>
      </c>
      <c r="AO30" s="59">
        <f t="shared" si="1"/>
        <v>0</v>
      </c>
      <c r="AP30" s="19"/>
      <c r="AQ30" s="19"/>
      <c r="AR30" s="19"/>
    </row>
    <row r="31" spans="1:44" ht="12.75" customHeight="1">
      <c r="A31" s="121"/>
      <c r="B31" s="121"/>
      <c r="C31" s="55" t="s">
        <v>70</v>
      </c>
      <c r="D31" s="62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57">
        <f t="shared" si="0"/>
        <v>0</v>
      </c>
      <c r="AN31" s="58">
        <v>29</v>
      </c>
      <c r="AO31" s="59">
        <f t="shared" si="1"/>
        <v>0</v>
      </c>
      <c r="AP31" s="19"/>
      <c r="AQ31" s="19"/>
      <c r="AR31" s="19"/>
    </row>
    <row r="32" spans="1:44" ht="12.75" customHeight="1">
      <c r="A32" s="121"/>
      <c r="B32" s="122"/>
      <c r="C32" s="55" t="s">
        <v>71</v>
      </c>
      <c r="D32" s="62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57">
        <f t="shared" si="0"/>
        <v>0</v>
      </c>
      <c r="AN32" s="58">
        <v>29</v>
      </c>
      <c r="AO32" s="59">
        <f t="shared" si="1"/>
        <v>0</v>
      </c>
      <c r="AP32" s="19"/>
      <c r="AQ32" s="19"/>
      <c r="AR32" s="19"/>
    </row>
    <row r="33" spans="1:44" ht="12.75" customHeight="1">
      <c r="A33" s="121"/>
      <c r="B33" s="123" t="s">
        <v>78</v>
      </c>
      <c r="C33" s="55" t="s">
        <v>69</v>
      </c>
      <c r="D33" s="62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57">
        <f t="shared" si="0"/>
        <v>0</v>
      </c>
      <c r="AN33" s="58">
        <v>29</v>
      </c>
      <c r="AO33" s="59">
        <f t="shared" si="1"/>
        <v>0</v>
      </c>
      <c r="AP33" s="19"/>
      <c r="AQ33" s="19"/>
      <c r="AR33" s="19"/>
    </row>
    <row r="34" spans="1:44" ht="12.75" customHeight="1">
      <c r="A34" s="121"/>
      <c r="B34" s="121"/>
      <c r="C34" s="55" t="s">
        <v>70</v>
      </c>
      <c r="D34" s="62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57">
        <f t="shared" si="0"/>
        <v>0</v>
      </c>
      <c r="AN34" s="58">
        <v>29</v>
      </c>
      <c r="AO34" s="59">
        <f t="shared" si="1"/>
        <v>0</v>
      </c>
      <c r="AP34" s="19"/>
      <c r="AQ34" s="19"/>
      <c r="AR34" s="19"/>
    </row>
    <row r="35" spans="1:44" ht="12.75" customHeight="1">
      <c r="A35" s="124"/>
      <c r="B35" s="122"/>
      <c r="C35" s="55" t="s">
        <v>71</v>
      </c>
      <c r="D35" s="62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57">
        <f t="shared" si="0"/>
        <v>0</v>
      </c>
      <c r="AN35" s="58">
        <v>29</v>
      </c>
      <c r="AO35" s="59">
        <f t="shared" si="1"/>
        <v>0</v>
      </c>
      <c r="AP35" s="19"/>
      <c r="AQ35" s="19"/>
      <c r="AR35" s="19"/>
    </row>
    <row r="36" spans="1:44" ht="27" customHeight="1">
      <c r="A36" s="143"/>
      <c r="B36" s="126"/>
      <c r="C36" s="126"/>
      <c r="D36" s="140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64"/>
      <c r="AO36" s="64"/>
      <c r="AP36" s="19"/>
      <c r="AQ36" s="19"/>
      <c r="AR36" s="19"/>
    </row>
    <row r="37" spans="1:44" ht="111.75" customHeight="1">
      <c r="A37" s="149" t="s">
        <v>79</v>
      </c>
      <c r="B37" s="132"/>
      <c r="C37" s="132"/>
      <c r="D37" s="133"/>
      <c r="E37" s="146" t="s">
        <v>50</v>
      </c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39" t="s">
        <v>51</v>
      </c>
      <c r="AN37" s="139" t="s">
        <v>52</v>
      </c>
      <c r="AO37" s="145" t="s">
        <v>53</v>
      </c>
      <c r="AP37" s="43"/>
      <c r="AQ37" s="43"/>
      <c r="AR37" s="43"/>
    </row>
    <row r="38" spans="1:44" ht="21.75" customHeight="1">
      <c r="A38" s="128" t="s">
        <v>54</v>
      </c>
      <c r="B38" s="130"/>
      <c r="C38" s="123" t="s">
        <v>55</v>
      </c>
      <c r="D38" s="52" t="s">
        <v>56</v>
      </c>
      <c r="E38" s="134" t="s">
        <v>57</v>
      </c>
      <c r="F38" s="126"/>
      <c r="G38" s="126"/>
      <c r="H38" s="127"/>
      <c r="I38" s="134" t="s">
        <v>58</v>
      </c>
      <c r="J38" s="126"/>
      <c r="K38" s="126"/>
      <c r="L38" s="127"/>
      <c r="M38" s="134" t="s">
        <v>59</v>
      </c>
      <c r="N38" s="126"/>
      <c r="O38" s="126"/>
      <c r="P38" s="127"/>
      <c r="Q38" s="134" t="s">
        <v>60</v>
      </c>
      <c r="R38" s="126"/>
      <c r="S38" s="126"/>
      <c r="T38" s="127"/>
      <c r="U38" s="134" t="s">
        <v>61</v>
      </c>
      <c r="V38" s="126"/>
      <c r="W38" s="127"/>
      <c r="X38" s="134" t="s">
        <v>62</v>
      </c>
      <c r="Y38" s="126"/>
      <c r="Z38" s="126"/>
      <c r="AA38" s="127"/>
      <c r="AB38" s="134" t="s">
        <v>63</v>
      </c>
      <c r="AC38" s="126"/>
      <c r="AD38" s="126"/>
      <c r="AE38" s="127"/>
      <c r="AF38" s="134" t="s">
        <v>64</v>
      </c>
      <c r="AG38" s="126"/>
      <c r="AH38" s="126"/>
      <c r="AI38" s="140"/>
      <c r="AJ38" s="134" t="s">
        <v>65</v>
      </c>
      <c r="AK38" s="126"/>
      <c r="AL38" s="127"/>
      <c r="AM38" s="121"/>
      <c r="AN38" s="121"/>
      <c r="AO38" s="121"/>
      <c r="AP38" s="43"/>
      <c r="AQ38" s="43"/>
      <c r="AR38" s="43"/>
    </row>
    <row r="39" spans="1:44" ht="11.25" customHeight="1">
      <c r="A39" s="131"/>
      <c r="B39" s="133"/>
      <c r="C39" s="122"/>
      <c r="D39" s="52" t="s">
        <v>66</v>
      </c>
      <c r="E39" s="53">
        <v>1</v>
      </c>
      <c r="F39" s="53">
        <v>2</v>
      </c>
      <c r="G39" s="53">
        <v>3</v>
      </c>
      <c r="H39" s="53">
        <v>4</v>
      </c>
      <c r="I39" s="53">
        <v>5</v>
      </c>
      <c r="J39" s="53">
        <v>6</v>
      </c>
      <c r="K39" s="53">
        <v>7</v>
      </c>
      <c r="L39" s="53">
        <v>8</v>
      </c>
      <c r="M39" s="53">
        <v>9</v>
      </c>
      <c r="N39" s="53">
        <v>10</v>
      </c>
      <c r="O39" s="53">
        <v>11</v>
      </c>
      <c r="P39" s="53">
        <v>12</v>
      </c>
      <c r="Q39" s="53">
        <v>13</v>
      </c>
      <c r="R39" s="53">
        <v>14</v>
      </c>
      <c r="S39" s="53">
        <v>15</v>
      </c>
      <c r="T39" s="53">
        <v>16</v>
      </c>
      <c r="U39" s="53">
        <v>17</v>
      </c>
      <c r="V39" s="53">
        <v>18</v>
      </c>
      <c r="W39" s="53">
        <v>19</v>
      </c>
      <c r="X39" s="53">
        <v>20</v>
      </c>
      <c r="Y39" s="53">
        <v>21</v>
      </c>
      <c r="Z39" s="53">
        <v>22</v>
      </c>
      <c r="AA39" s="53">
        <v>23</v>
      </c>
      <c r="AB39" s="53">
        <v>24</v>
      </c>
      <c r="AC39" s="53">
        <v>25</v>
      </c>
      <c r="AD39" s="53">
        <v>26</v>
      </c>
      <c r="AE39" s="53">
        <v>27</v>
      </c>
      <c r="AF39" s="53">
        <v>28</v>
      </c>
      <c r="AG39" s="53">
        <v>29</v>
      </c>
      <c r="AH39" s="53">
        <v>30</v>
      </c>
      <c r="AI39" s="53">
        <v>31</v>
      </c>
      <c r="AJ39" s="53">
        <v>32</v>
      </c>
      <c r="AK39" s="53">
        <v>33</v>
      </c>
      <c r="AL39" s="65">
        <v>34</v>
      </c>
      <c r="AM39" s="122"/>
      <c r="AN39" s="122"/>
      <c r="AO39" s="122"/>
      <c r="AP39" s="54"/>
      <c r="AQ39" s="54"/>
      <c r="AR39" s="54"/>
    </row>
    <row r="40" spans="1:44" ht="12.75" customHeight="1">
      <c r="A40" s="120" t="s">
        <v>80</v>
      </c>
      <c r="B40" s="123" t="s">
        <v>68</v>
      </c>
      <c r="C40" s="55" t="s">
        <v>81</v>
      </c>
      <c r="D40" s="66"/>
      <c r="E40" s="67"/>
      <c r="F40" s="58"/>
      <c r="G40" s="58"/>
      <c r="H40" s="58"/>
      <c r="I40" s="58"/>
      <c r="J40" s="68" t="s">
        <v>82</v>
      </c>
      <c r="K40" s="58"/>
      <c r="L40" s="58"/>
      <c r="M40" s="58"/>
      <c r="N40" s="58"/>
      <c r="O40" s="58"/>
      <c r="P40" s="58"/>
      <c r="Q40" s="67"/>
      <c r="R40" s="69" t="s">
        <v>82</v>
      </c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9" t="s">
        <v>82</v>
      </c>
      <c r="AD40" s="67"/>
      <c r="AE40" s="67"/>
      <c r="AF40" s="67"/>
      <c r="AG40" s="67"/>
      <c r="AH40" s="67"/>
      <c r="AI40" s="69" t="s">
        <v>82</v>
      </c>
      <c r="AJ40" s="67"/>
      <c r="AK40" s="67"/>
      <c r="AL40" s="67"/>
      <c r="AM40" s="57">
        <v>4</v>
      </c>
      <c r="AN40" s="58">
        <f t="shared" ref="AN40:AN42" si="2">34*5</f>
        <v>170</v>
      </c>
      <c r="AO40" s="70">
        <f t="shared" ref="AO40:AO69" si="3">AM40/AN40</f>
        <v>2.3529411764705882E-2</v>
      </c>
      <c r="AP40" s="19"/>
      <c r="AQ40" s="19"/>
      <c r="AR40" s="19"/>
    </row>
    <row r="41" spans="1:44" ht="12.75" customHeight="1">
      <c r="A41" s="121"/>
      <c r="B41" s="121"/>
      <c r="C41" s="55" t="s">
        <v>83</v>
      </c>
      <c r="D41" s="66"/>
      <c r="E41" s="67"/>
      <c r="F41" s="58"/>
      <c r="G41" s="58"/>
      <c r="H41" s="58"/>
      <c r="I41" s="58"/>
      <c r="J41" s="68" t="s">
        <v>82</v>
      </c>
      <c r="K41" s="58"/>
      <c r="L41" s="58"/>
      <c r="M41" s="58"/>
      <c r="N41" s="58"/>
      <c r="O41" s="58"/>
      <c r="P41" s="58"/>
      <c r="Q41" s="60"/>
      <c r="R41" s="69" t="s">
        <v>82</v>
      </c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9" t="s">
        <v>82</v>
      </c>
      <c r="AD41" s="67"/>
      <c r="AE41" s="67"/>
      <c r="AF41" s="67"/>
      <c r="AG41" s="67"/>
      <c r="AH41" s="67"/>
      <c r="AI41" s="69" t="s">
        <v>82</v>
      </c>
      <c r="AJ41" s="67"/>
      <c r="AK41" s="67"/>
      <c r="AL41" s="67"/>
      <c r="AM41" s="57">
        <f t="shared" ref="AM41:AM42" si="4">COUNTA(E41:AL41)</f>
        <v>4</v>
      </c>
      <c r="AN41" s="58">
        <f t="shared" si="2"/>
        <v>170</v>
      </c>
      <c r="AO41" s="70">
        <f t="shared" si="3"/>
        <v>2.3529411764705882E-2</v>
      </c>
      <c r="AP41" s="19"/>
      <c r="AQ41" s="19"/>
      <c r="AR41" s="19"/>
    </row>
    <row r="42" spans="1:44" ht="12.75" customHeight="1">
      <c r="A42" s="121"/>
      <c r="B42" s="122"/>
      <c r="C42" s="55" t="s">
        <v>84</v>
      </c>
      <c r="D42" s="66"/>
      <c r="E42" s="67"/>
      <c r="F42" s="58"/>
      <c r="G42" s="58"/>
      <c r="H42" s="58"/>
      <c r="I42" s="58"/>
      <c r="J42" s="68" t="s">
        <v>82</v>
      </c>
      <c r="K42" s="58"/>
      <c r="L42" s="58"/>
      <c r="M42" s="58"/>
      <c r="N42" s="58"/>
      <c r="O42" s="58"/>
      <c r="P42" s="58"/>
      <c r="Q42" s="67"/>
      <c r="R42" s="69" t="s">
        <v>82</v>
      </c>
      <c r="S42" s="60"/>
      <c r="T42" s="60"/>
      <c r="U42" s="67"/>
      <c r="V42" s="60"/>
      <c r="W42" s="60"/>
      <c r="X42" s="67"/>
      <c r="Y42" s="60"/>
      <c r="Z42" s="60"/>
      <c r="AA42" s="60"/>
      <c r="AB42" s="67"/>
      <c r="AC42" s="69" t="s">
        <v>82</v>
      </c>
      <c r="AD42" s="60"/>
      <c r="AE42" s="60"/>
      <c r="AF42" s="67"/>
      <c r="AG42" s="67"/>
      <c r="AH42" s="60"/>
      <c r="AI42" s="69" t="s">
        <v>82</v>
      </c>
      <c r="AJ42" s="67"/>
      <c r="AK42" s="60"/>
      <c r="AL42" s="60"/>
      <c r="AM42" s="57">
        <f t="shared" si="4"/>
        <v>4</v>
      </c>
      <c r="AN42" s="58">
        <f t="shared" si="2"/>
        <v>170</v>
      </c>
      <c r="AO42" s="70">
        <f t="shared" si="3"/>
        <v>2.3529411764705882E-2</v>
      </c>
      <c r="AP42" s="19"/>
      <c r="AQ42" s="19"/>
      <c r="AR42" s="19"/>
    </row>
    <row r="43" spans="1:44" ht="12.75" customHeight="1">
      <c r="A43" s="121"/>
      <c r="B43" s="123" t="s">
        <v>72</v>
      </c>
      <c r="C43" s="55" t="s">
        <v>81</v>
      </c>
      <c r="D43" s="66"/>
      <c r="E43" s="67"/>
      <c r="F43" s="58"/>
      <c r="G43" s="58"/>
      <c r="H43" s="58"/>
      <c r="I43" s="58"/>
      <c r="J43" s="58" t="s">
        <v>85</v>
      </c>
      <c r="K43" s="68" t="s">
        <v>82</v>
      </c>
      <c r="L43" s="58"/>
      <c r="M43" s="58"/>
      <c r="N43" s="58"/>
      <c r="O43" s="58"/>
      <c r="P43" s="58"/>
      <c r="Q43" s="67"/>
      <c r="R43" s="60"/>
      <c r="S43" s="71" t="s">
        <v>82</v>
      </c>
      <c r="T43" s="60"/>
      <c r="U43" s="67"/>
      <c r="V43" s="60"/>
      <c r="W43" s="60"/>
      <c r="X43" s="67"/>
      <c r="Y43" s="60"/>
      <c r="Z43" s="60"/>
      <c r="AA43" s="60"/>
      <c r="AB43" s="67"/>
      <c r="AC43" s="60"/>
      <c r="AD43" s="71" t="s">
        <v>82</v>
      </c>
      <c r="AE43" s="60"/>
      <c r="AF43" s="67"/>
      <c r="AG43" s="67"/>
      <c r="AH43" s="60"/>
      <c r="AI43" s="60"/>
      <c r="AJ43" s="69" t="s">
        <v>82</v>
      </c>
      <c r="AK43" s="60"/>
      <c r="AL43" s="60"/>
      <c r="AM43" s="72">
        <v>4</v>
      </c>
      <c r="AN43" s="58">
        <f t="shared" ref="AN43:AN48" si="5">34*4</f>
        <v>136</v>
      </c>
      <c r="AO43" s="70">
        <f t="shared" si="3"/>
        <v>2.9411764705882353E-2</v>
      </c>
      <c r="AP43" s="19"/>
      <c r="AQ43" s="19"/>
      <c r="AR43" s="19"/>
    </row>
    <row r="44" spans="1:44" ht="12.75" customHeight="1">
      <c r="A44" s="121"/>
      <c r="B44" s="121"/>
      <c r="C44" s="55" t="s">
        <v>83</v>
      </c>
      <c r="D44" s="66"/>
      <c r="E44" s="67"/>
      <c r="F44" s="60"/>
      <c r="G44" s="60"/>
      <c r="H44" s="58"/>
      <c r="I44" s="60"/>
      <c r="J44" s="60"/>
      <c r="K44" s="68" t="s">
        <v>82</v>
      </c>
      <c r="L44" s="60"/>
      <c r="M44" s="67"/>
      <c r="N44" s="60"/>
      <c r="O44" s="60"/>
      <c r="P44" s="60"/>
      <c r="Q44" s="67"/>
      <c r="R44" s="60"/>
      <c r="S44" s="71" t="s">
        <v>82</v>
      </c>
      <c r="T44" s="60"/>
      <c r="U44" s="67"/>
      <c r="V44" s="60"/>
      <c r="W44" s="60"/>
      <c r="X44" s="67"/>
      <c r="Y44" s="60"/>
      <c r="Z44" s="60"/>
      <c r="AA44" s="60"/>
      <c r="AB44" s="58"/>
      <c r="AC44" s="58"/>
      <c r="AD44" s="71" t="s">
        <v>82</v>
      </c>
      <c r="AE44" s="58"/>
      <c r="AF44" s="67"/>
      <c r="AG44" s="67"/>
      <c r="AH44" s="60"/>
      <c r="AI44" s="60"/>
      <c r="AJ44" s="69" t="s">
        <v>82</v>
      </c>
      <c r="AK44" s="60"/>
      <c r="AL44" s="60"/>
      <c r="AM44" s="57">
        <f t="shared" ref="AM44:AM45" si="6">COUNTA(E44:AL44)</f>
        <v>4</v>
      </c>
      <c r="AN44" s="58">
        <f t="shared" si="5"/>
        <v>136</v>
      </c>
      <c r="AO44" s="70">
        <f t="shared" si="3"/>
        <v>2.9411764705882353E-2</v>
      </c>
      <c r="AP44" s="19"/>
      <c r="AQ44" s="19"/>
      <c r="AR44" s="19"/>
    </row>
    <row r="45" spans="1:44" ht="12.75" customHeight="1">
      <c r="A45" s="121"/>
      <c r="B45" s="122"/>
      <c r="C45" s="55" t="s">
        <v>84</v>
      </c>
      <c r="D45" s="66"/>
      <c r="E45" s="67"/>
      <c r="F45" s="67"/>
      <c r="G45" s="60"/>
      <c r="H45" s="67"/>
      <c r="I45" s="67"/>
      <c r="J45" s="19"/>
      <c r="K45" s="68" t="s">
        <v>82</v>
      </c>
      <c r="L45" s="67"/>
      <c r="M45" s="67"/>
      <c r="N45" s="67"/>
      <c r="O45" s="67"/>
      <c r="P45" s="67"/>
      <c r="Q45" s="67"/>
      <c r="R45" s="60"/>
      <c r="S45" s="71" t="s">
        <v>82</v>
      </c>
      <c r="T45" s="60"/>
      <c r="U45" s="67"/>
      <c r="V45" s="60"/>
      <c r="W45" s="60"/>
      <c r="X45" s="67"/>
      <c r="Y45" s="60"/>
      <c r="Z45" s="60"/>
      <c r="AA45" s="60"/>
      <c r="AB45" s="60"/>
      <c r="AC45" s="60"/>
      <c r="AD45" s="71" t="s">
        <v>82</v>
      </c>
      <c r="AE45" s="67"/>
      <c r="AF45" s="67"/>
      <c r="AG45" s="67"/>
      <c r="AH45" s="67"/>
      <c r="AI45" s="58"/>
      <c r="AJ45" s="69" t="s">
        <v>82</v>
      </c>
      <c r="AK45" s="60"/>
      <c r="AL45" s="60"/>
      <c r="AM45" s="57">
        <f t="shared" si="6"/>
        <v>4</v>
      </c>
      <c r="AN45" s="58">
        <f t="shared" si="5"/>
        <v>136</v>
      </c>
      <c r="AO45" s="70">
        <f t="shared" si="3"/>
        <v>2.9411764705882353E-2</v>
      </c>
      <c r="AP45" s="19"/>
      <c r="AQ45" s="19"/>
      <c r="AR45" s="19"/>
    </row>
    <row r="46" spans="1:44" ht="12.75" customHeight="1">
      <c r="A46" s="121"/>
      <c r="B46" s="123" t="s">
        <v>73</v>
      </c>
      <c r="C46" s="55" t="s">
        <v>81</v>
      </c>
      <c r="D46" s="66"/>
      <c r="E46" s="67"/>
      <c r="F46" s="67"/>
      <c r="G46" s="67"/>
      <c r="H46" s="60"/>
      <c r="I46" s="19"/>
      <c r="J46" s="67" t="s">
        <v>85</v>
      </c>
      <c r="K46" s="68" t="s">
        <v>82</v>
      </c>
      <c r="L46" s="67"/>
      <c r="M46" s="67"/>
      <c r="N46" s="67"/>
      <c r="O46" s="67"/>
      <c r="P46" s="67"/>
      <c r="Q46" s="67"/>
      <c r="R46" s="60"/>
      <c r="S46" s="71" t="s">
        <v>82</v>
      </c>
      <c r="T46" s="60"/>
      <c r="U46" s="67"/>
      <c r="V46" s="60"/>
      <c r="W46" s="60"/>
      <c r="X46" s="67"/>
      <c r="Y46" s="60"/>
      <c r="Z46" s="60"/>
      <c r="AA46" s="60"/>
      <c r="AB46" s="60"/>
      <c r="AC46" s="60"/>
      <c r="AD46" s="71" t="s">
        <v>82</v>
      </c>
      <c r="AE46" s="67"/>
      <c r="AF46" s="67"/>
      <c r="AG46" s="67"/>
      <c r="AH46" s="67"/>
      <c r="AI46" s="58"/>
      <c r="AJ46" s="69" t="s">
        <v>82</v>
      </c>
      <c r="AK46" s="60"/>
      <c r="AL46" s="60"/>
      <c r="AM46" s="57">
        <v>4</v>
      </c>
      <c r="AN46" s="58">
        <f t="shared" si="5"/>
        <v>136</v>
      </c>
      <c r="AO46" s="70">
        <f t="shared" si="3"/>
        <v>2.9411764705882353E-2</v>
      </c>
      <c r="AP46" s="19"/>
      <c r="AQ46" s="19"/>
      <c r="AR46" s="19"/>
    </row>
    <row r="47" spans="1:44" ht="12.75" customHeight="1">
      <c r="A47" s="121"/>
      <c r="B47" s="121"/>
      <c r="C47" s="55" t="s">
        <v>83</v>
      </c>
      <c r="D47" s="66"/>
      <c r="E47" s="67"/>
      <c r="F47" s="60"/>
      <c r="G47" s="60"/>
      <c r="H47" s="19"/>
      <c r="I47" s="67"/>
      <c r="J47" s="60"/>
      <c r="K47" s="68" t="s">
        <v>82</v>
      </c>
      <c r="L47" s="60"/>
      <c r="M47" s="67"/>
      <c r="N47" s="60"/>
      <c r="O47" s="60"/>
      <c r="P47" s="60"/>
      <c r="Q47" s="67"/>
      <c r="R47" s="60"/>
      <c r="S47" s="71" t="s">
        <v>82</v>
      </c>
      <c r="T47" s="60"/>
      <c r="U47" s="67"/>
      <c r="V47" s="60"/>
      <c r="W47" s="60"/>
      <c r="X47" s="67"/>
      <c r="Y47" s="60"/>
      <c r="Z47" s="60"/>
      <c r="AA47" s="60"/>
      <c r="AB47" s="60"/>
      <c r="AC47" s="60"/>
      <c r="AD47" s="71" t="s">
        <v>82</v>
      </c>
      <c r="AE47" s="67"/>
      <c r="AF47" s="67"/>
      <c r="AG47" s="67"/>
      <c r="AH47" s="67"/>
      <c r="AI47" s="58"/>
      <c r="AJ47" s="69" t="s">
        <v>82</v>
      </c>
      <c r="AK47" s="60"/>
      <c r="AL47" s="60"/>
      <c r="AM47" s="57">
        <f t="shared" ref="AM47:AM48" si="7">COUNTA(E47:AL47)</f>
        <v>4</v>
      </c>
      <c r="AN47" s="58">
        <f t="shared" si="5"/>
        <v>136</v>
      </c>
      <c r="AO47" s="70">
        <f t="shared" si="3"/>
        <v>2.9411764705882353E-2</v>
      </c>
      <c r="AP47" s="19"/>
      <c r="AQ47" s="19"/>
      <c r="AR47" s="19"/>
    </row>
    <row r="48" spans="1:44" ht="12.75" customHeight="1">
      <c r="A48" s="121"/>
      <c r="B48" s="122"/>
      <c r="C48" s="55" t="s">
        <v>84</v>
      </c>
      <c r="D48" s="66"/>
      <c r="E48" s="67"/>
      <c r="F48" s="60"/>
      <c r="G48" s="19"/>
      <c r="H48" s="60"/>
      <c r="I48" s="67"/>
      <c r="J48" s="60"/>
      <c r="K48" s="68" t="s">
        <v>82</v>
      </c>
      <c r="L48" s="60"/>
      <c r="M48" s="67"/>
      <c r="N48" s="60"/>
      <c r="O48" s="60"/>
      <c r="P48" s="60"/>
      <c r="Q48" s="67"/>
      <c r="R48" s="60"/>
      <c r="S48" s="71" t="s">
        <v>82</v>
      </c>
      <c r="T48" s="60"/>
      <c r="U48" s="67"/>
      <c r="V48" s="60"/>
      <c r="W48" s="60"/>
      <c r="X48" s="67"/>
      <c r="Y48" s="60"/>
      <c r="Z48" s="60"/>
      <c r="AA48" s="60"/>
      <c r="AB48" s="60"/>
      <c r="AC48" s="60"/>
      <c r="AD48" s="71" t="s">
        <v>82</v>
      </c>
      <c r="AE48" s="67"/>
      <c r="AF48" s="67"/>
      <c r="AG48" s="67"/>
      <c r="AH48" s="67"/>
      <c r="AI48" s="58"/>
      <c r="AJ48" s="69" t="s">
        <v>82</v>
      </c>
      <c r="AK48" s="60"/>
      <c r="AL48" s="60"/>
      <c r="AM48" s="57">
        <f t="shared" si="7"/>
        <v>4</v>
      </c>
      <c r="AN48" s="58">
        <f t="shared" si="5"/>
        <v>136</v>
      </c>
      <c r="AO48" s="70">
        <f t="shared" si="3"/>
        <v>2.9411764705882353E-2</v>
      </c>
      <c r="AP48" s="19"/>
      <c r="AQ48" s="19"/>
      <c r="AR48" s="19"/>
    </row>
    <row r="49" spans="1:44" ht="12.75" customHeight="1">
      <c r="A49" s="121"/>
      <c r="B49" s="123" t="s">
        <v>74</v>
      </c>
      <c r="C49" s="55" t="s">
        <v>81</v>
      </c>
      <c r="D49" s="66"/>
      <c r="E49" s="67"/>
      <c r="F49" s="60"/>
      <c r="G49" s="60"/>
      <c r="H49" s="60"/>
      <c r="I49" s="67"/>
      <c r="J49" s="60"/>
      <c r="K49" s="60"/>
      <c r="L49" s="60"/>
      <c r="M49" s="67"/>
      <c r="N49" s="60"/>
      <c r="O49" s="60"/>
      <c r="P49" s="60"/>
      <c r="Q49" s="60"/>
      <c r="R49" s="71" t="s">
        <v>82</v>
      </c>
      <c r="S49" s="60"/>
      <c r="T49" s="60"/>
      <c r="U49" s="67"/>
      <c r="V49" s="60"/>
      <c r="W49" s="60"/>
      <c r="X49" s="67"/>
      <c r="Y49" s="60"/>
      <c r="Z49" s="60"/>
      <c r="AA49" s="60"/>
      <c r="AB49" s="60"/>
      <c r="AC49" s="60"/>
      <c r="AD49" s="60"/>
      <c r="AE49" s="60"/>
      <c r="AF49" s="67"/>
      <c r="AG49" s="67"/>
      <c r="AH49" s="58"/>
      <c r="AI49" s="68" t="s">
        <v>82</v>
      </c>
      <c r="AJ49" s="58"/>
      <c r="AK49" s="60"/>
      <c r="AL49" s="60"/>
      <c r="AM49" s="72">
        <v>2</v>
      </c>
      <c r="AN49" s="58">
        <f t="shared" ref="AN49:AN54" si="8">34*2</f>
        <v>68</v>
      </c>
      <c r="AO49" s="70">
        <f t="shared" si="3"/>
        <v>2.9411764705882353E-2</v>
      </c>
      <c r="AP49" s="19"/>
      <c r="AQ49" s="19"/>
      <c r="AR49" s="19"/>
    </row>
    <row r="50" spans="1:44" ht="12.75" customHeight="1">
      <c r="A50" s="121"/>
      <c r="B50" s="121"/>
      <c r="C50" s="55" t="s">
        <v>83</v>
      </c>
      <c r="D50" s="66"/>
      <c r="E50" s="67"/>
      <c r="F50" s="60"/>
      <c r="G50" s="60"/>
      <c r="H50" s="60"/>
      <c r="I50" s="67"/>
      <c r="J50" s="60"/>
      <c r="K50" s="60"/>
      <c r="L50" s="60"/>
      <c r="M50" s="67"/>
      <c r="N50" s="60"/>
      <c r="O50" s="60"/>
      <c r="P50" s="60"/>
      <c r="Q50" s="67"/>
      <c r="R50" s="71" t="s">
        <v>82</v>
      </c>
      <c r="S50" s="60"/>
      <c r="T50" s="60"/>
      <c r="U50" s="67"/>
      <c r="V50" s="60"/>
      <c r="W50" s="60"/>
      <c r="X50" s="67"/>
      <c r="Y50" s="60"/>
      <c r="Z50" s="60"/>
      <c r="AA50" s="60"/>
      <c r="AB50" s="67"/>
      <c r="AC50" s="60"/>
      <c r="AD50" s="60"/>
      <c r="AE50" s="58"/>
      <c r="AF50" s="67"/>
      <c r="AG50" s="67"/>
      <c r="AH50" s="60"/>
      <c r="AI50" s="68" t="s">
        <v>82</v>
      </c>
      <c r="AJ50" s="67"/>
      <c r="AK50" s="60"/>
      <c r="AL50" s="60"/>
      <c r="AM50" s="57">
        <f t="shared" ref="AM50:AM54" si="9">COUNTA(E50:AL50)</f>
        <v>2</v>
      </c>
      <c r="AN50" s="58">
        <f t="shared" si="8"/>
        <v>68</v>
      </c>
      <c r="AO50" s="70">
        <f t="shared" si="3"/>
        <v>2.9411764705882353E-2</v>
      </c>
      <c r="AP50" s="19"/>
      <c r="AQ50" s="19"/>
      <c r="AR50" s="19"/>
    </row>
    <row r="51" spans="1:44" ht="12.75" customHeight="1">
      <c r="A51" s="121"/>
      <c r="B51" s="122"/>
      <c r="C51" s="55" t="s">
        <v>84</v>
      </c>
      <c r="D51" s="66"/>
      <c r="E51" s="67"/>
      <c r="F51" s="60"/>
      <c r="G51" s="60"/>
      <c r="H51" s="60"/>
      <c r="I51" s="67"/>
      <c r="J51" s="60"/>
      <c r="K51" s="60"/>
      <c r="L51" s="60"/>
      <c r="M51" s="67"/>
      <c r="N51" s="60"/>
      <c r="O51" s="60"/>
      <c r="P51" s="60"/>
      <c r="Q51" s="67"/>
      <c r="R51" s="71" t="s">
        <v>82</v>
      </c>
      <c r="S51" s="60"/>
      <c r="T51" s="60"/>
      <c r="U51" s="67"/>
      <c r="V51" s="60"/>
      <c r="W51" s="60"/>
      <c r="X51" s="67"/>
      <c r="Y51" s="60"/>
      <c r="Z51" s="60"/>
      <c r="AA51" s="60"/>
      <c r="AB51" s="67"/>
      <c r="AC51" s="60"/>
      <c r="AD51" s="60"/>
      <c r="AE51" s="58"/>
      <c r="AF51" s="67"/>
      <c r="AG51" s="67"/>
      <c r="AH51" s="60"/>
      <c r="AI51" s="68" t="s">
        <v>82</v>
      </c>
      <c r="AJ51" s="67"/>
      <c r="AK51" s="60"/>
      <c r="AL51" s="60"/>
      <c r="AM51" s="57">
        <f t="shared" si="9"/>
        <v>2</v>
      </c>
      <c r="AN51" s="58">
        <f t="shared" si="8"/>
        <v>68</v>
      </c>
      <c r="AO51" s="70">
        <f t="shared" si="3"/>
        <v>2.9411764705882353E-2</v>
      </c>
      <c r="AP51" s="19"/>
      <c r="AQ51" s="19"/>
      <c r="AR51" s="19"/>
    </row>
    <row r="52" spans="1:44" ht="12.75" customHeight="1">
      <c r="A52" s="121"/>
      <c r="B52" s="137" t="s">
        <v>86</v>
      </c>
      <c r="C52" s="55" t="s">
        <v>81</v>
      </c>
      <c r="D52" s="66"/>
      <c r="E52" s="67"/>
      <c r="F52" s="60"/>
      <c r="G52" s="60"/>
      <c r="H52" s="60"/>
      <c r="I52" s="67"/>
      <c r="J52" s="73" t="s">
        <v>82</v>
      </c>
      <c r="K52" s="60"/>
      <c r="L52" s="60"/>
      <c r="M52" s="67"/>
      <c r="N52" s="60"/>
      <c r="O52" s="60"/>
      <c r="P52" s="60"/>
      <c r="Q52" s="67"/>
      <c r="R52" s="60"/>
      <c r="S52" s="60"/>
      <c r="T52" s="60"/>
      <c r="U52" s="67"/>
      <c r="V52" s="60"/>
      <c r="W52" s="60"/>
      <c r="X52" s="67"/>
      <c r="Y52" s="60"/>
      <c r="Z52" s="60"/>
      <c r="AA52" s="60"/>
      <c r="AB52" s="67"/>
      <c r="AC52" s="60"/>
      <c r="AD52" s="60"/>
      <c r="AE52" s="58"/>
      <c r="AF52" s="67"/>
      <c r="AG52" s="67"/>
      <c r="AH52" s="60"/>
      <c r="AI52" s="60"/>
      <c r="AJ52" s="73" t="s">
        <v>82</v>
      </c>
      <c r="AK52" s="60"/>
      <c r="AL52" s="60"/>
      <c r="AM52" s="57">
        <f t="shared" si="9"/>
        <v>2</v>
      </c>
      <c r="AN52" s="58">
        <f t="shared" si="8"/>
        <v>68</v>
      </c>
      <c r="AO52" s="70">
        <f t="shared" si="3"/>
        <v>2.9411764705882353E-2</v>
      </c>
      <c r="AP52" s="19"/>
      <c r="AQ52" s="19"/>
      <c r="AR52" s="19"/>
    </row>
    <row r="53" spans="1:44" ht="12.75" customHeight="1">
      <c r="A53" s="121"/>
      <c r="B53" s="121"/>
      <c r="C53" s="55" t="s">
        <v>83</v>
      </c>
      <c r="D53" s="66"/>
      <c r="E53" s="67"/>
      <c r="F53" s="60"/>
      <c r="G53" s="60"/>
      <c r="H53" s="60"/>
      <c r="I53" s="67"/>
      <c r="J53" s="73" t="s">
        <v>82</v>
      </c>
      <c r="K53" s="60"/>
      <c r="L53" s="60"/>
      <c r="M53" s="67"/>
      <c r="N53" s="60"/>
      <c r="O53" s="60"/>
      <c r="P53" s="60"/>
      <c r="Q53" s="67"/>
      <c r="R53" s="60"/>
      <c r="S53" s="60"/>
      <c r="T53" s="60"/>
      <c r="U53" s="67"/>
      <c r="V53" s="60"/>
      <c r="W53" s="60"/>
      <c r="X53" s="67"/>
      <c r="Y53" s="60"/>
      <c r="Z53" s="60"/>
      <c r="AA53" s="60"/>
      <c r="AB53" s="67"/>
      <c r="AC53" s="60"/>
      <c r="AD53" s="60"/>
      <c r="AE53" s="58"/>
      <c r="AF53" s="67"/>
      <c r="AG53" s="67"/>
      <c r="AH53" s="60"/>
      <c r="AI53" s="60"/>
      <c r="AJ53" s="73" t="s">
        <v>82</v>
      </c>
      <c r="AK53" s="60"/>
      <c r="AL53" s="60"/>
      <c r="AM53" s="57">
        <f t="shared" si="9"/>
        <v>2</v>
      </c>
      <c r="AN53" s="58">
        <f t="shared" si="8"/>
        <v>68</v>
      </c>
      <c r="AO53" s="70">
        <f t="shared" si="3"/>
        <v>2.9411764705882353E-2</v>
      </c>
      <c r="AP53" s="19"/>
      <c r="AQ53" s="19"/>
      <c r="AR53" s="19"/>
    </row>
    <row r="54" spans="1:44" ht="12.75" customHeight="1">
      <c r="A54" s="121"/>
      <c r="B54" s="122"/>
      <c r="C54" s="55" t="s">
        <v>84</v>
      </c>
      <c r="D54" s="66"/>
      <c r="E54" s="67"/>
      <c r="F54" s="60"/>
      <c r="G54" s="60"/>
      <c r="H54" s="60"/>
      <c r="I54" s="67"/>
      <c r="J54" s="73" t="s">
        <v>82</v>
      </c>
      <c r="K54" s="60"/>
      <c r="L54" s="60"/>
      <c r="M54" s="67"/>
      <c r="N54" s="60"/>
      <c r="O54" s="60"/>
      <c r="P54" s="60"/>
      <c r="Q54" s="67"/>
      <c r="R54" s="60"/>
      <c r="S54" s="60"/>
      <c r="T54" s="60"/>
      <c r="U54" s="67"/>
      <c r="V54" s="60"/>
      <c r="W54" s="60"/>
      <c r="X54" s="67"/>
      <c r="Y54" s="60"/>
      <c r="Z54" s="60"/>
      <c r="AA54" s="60"/>
      <c r="AB54" s="67"/>
      <c r="AC54" s="60"/>
      <c r="AD54" s="60"/>
      <c r="AE54" s="58"/>
      <c r="AF54" s="67"/>
      <c r="AG54" s="67"/>
      <c r="AH54" s="60"/>
      <c r="AI54" s="60"/>
      <c r="AJ54" s="73" t="s">
        <v>82</v>
      </c>
      <c r="AK54" s="60"/>
      <c r="AL54" s="60"/>
      <c r="AM54" s="57">
        <f t="shared" si="9"/>
        <v>2</v>
      </c>
      <c r="AN54" s="58">
        <f t="shared" si="8"/>
        <v>68</v>
      </c>
      <c r="AO54" s="70">
        <f t="shared" si="3"/>
        <v>2.9411764705882353E-2</v>
      </c>
      <c r="AP54" s="19"/>
      <c r="AQ54" s="19"/>
      <c r="AR54" s="19"/>
    </row>
    <row r="55" spans="1:44" ht="12.75" customHeight="1">
      <c r="A55" s="121"/>
      <c r="B55" s="123" t="s">
        <v>75</v>
      </c>
      <c r="C55" s="55" t="s">
        <v>81</v>
      </c>
      <c r="D55" s="66"/>
      <c r="E55" s="67"/>
      <c r="F55" s="60"/>
      <c r="G55" s="60"/>
      <c r="H55" s="60"/>
      <c r="I55" s="67"/>
      <c r="J55" s="60"/>
      <c r="K55" s="60"/>
      <c r="L55" s="60"/>
      <c r="M55" s="67"/>
      <c r="N55" s="60"/>
      <c r="O55" s="60"/>
      <c r="P55" s="60"/>
      <c r="Q55" s="69" t="s">
        <v>82</v>
      </c>
      <c r="R55" s="71"/>
      <c r="S55" s="60"/>
      <c r="T55" s="60"/>
      <c r="U55" s="67"/>
      <c r="V55" s="60"/>
      <c r="W55" s="60"/>
      <c r="X55" s="67"/>
      <c r="Y55" s="60"/>
      <c r="Z55" s="60"/>
      <c r="AA55" s="58"/>
      <c r="AB55" s="67"/>
      <c r="AC55" s="60"/>
      <c r="AD55" s="60"/>
      <c r="AE55" s="60"/>
      <c r="AF55" s="67"/>
      <c r="AG55" s="67"/>
      <c r="AH55" s="60"/>
      <c r="AI55" s="60"/>
      <c r="AJ55" s="58"/>
      <c r="AK55" s="71" t="s">
        <v>82</v>
      </c>
      <c r="AL55" s="60"/>
      <c r="AM55" s="72">
        <v>2</v>
      </c>
      <c r="AN55" s="58">
        <f t="shared" ref="AN55:AN66" si="10">34*1</f>
        <v>34</v>
      </c>
      <c r="AO55" s="70">
        <f t="shared" si="3"/>
        <v>5.8823529411764705E-2</v>
      </c>
      <c r="AP55" s="19"/>
      <c r="AQ55" s="19"/>
      <c r="AR55" s="19"/>
    </row>
    <row r="56" spans="1:44" ht="12.75" customHeight="1">
      <c r="A56" s="121"/>
      <c r="B56" s="121"/>
      <c r="C56" s="55" t="s">
        <v>83</v>
      </c>
      <c r="D56" s="67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9" t="s">
        <v>82</v>
      </c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71" t="s">
        <v>82</v>
      </c>
      <c r="AL56" s="60"/>
      <c r="AM56" s="57">
        <f t="shared" ref="AM56:AM60" si="11">COUNTA(E56:AL56)</f>
        <v>2</v>
      </c>
      <c r="AN56" s="58">
        <f t="shared" si="10"/>
        <v>34</v>
      </c>
      <c r="AO56" s="70">
        <f t="shared" si="3"/>
        <v>5.8823529411764705E-2</v>
      </c>
      <c r="AP56" s="19"/>
      <c r="AQ56" s="19"/>
      <c r="AR56" s="19"/>
    </row>
    <row r="57" spans="1:44" ht="15" customHeight="1">
      <c r="A57" s="121"/>
      <c r="B57" s="122"/>
      <c r="C57" s="55" t="s">
        <v>84</v>
      </c>
      <c r="D57" s="74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69" t="s">
        <v>82</v>
      </c>
      <c r="R57" s="60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1" t="s">
        <v>82</v>
      </c>
      <c r="AL57" s="75"/>
      <c r="AM57" s="57">
        <f t="shared" si="11"/>
        <v>2</v>
      </c>
      <c r="AN57" s="58">
        <f t="shared" si="10"/>
        <v>34</v>
      </c>
      <c r="AO57" s="70">
        <f t="shared" si="3"/>
        <v>5.8823529411764705E-2</v>
      </c>
      <c r="AP57" s="43"/>
      <c r="AQ57" s="43"/>
      <c r="AR57" s="43"/>
    </row>
    <row r="58" spans="1:44" ht="12.75" customHeight="1">
      <c r="A58" s="121"/>
      <c r="B58" s="123" t="s">
        <v>76</v>
      </c>
      <c r="C58" s="55" t="s">
        <v>81</v>
      </c>
      <c r="D58" s="76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53"/>
      <c r="R58" s="67"/>
      <c r="S58" s="67"/>
      <c r="T58" s="69" t="s">
        <v>82</v>
      </c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9" t="s">
        <v>82</v>
      </c>
      <c r="AI58" s="53"/>
      <c r="AJ58" s="67"/>
      <c r="AK58" s="67"/>
      <c r="AL58" s="69" t="s">
        <v>82</v>
      </c>
      <c r="AM58" s="57">
        <f t="shared" si="11"/>
        <v>3</v>
      </c>
      <c r="AN58" s="58">
        <f t="shared" si="10"/>
        <v>34</v>
      </c>
      <c r="AO58" s="70">
        <f t="shared" si="3"/>
        <v>8.8235294117647065E-2</v>
      </c>
      <c r="AP58" s="43"/>
      <c r="AQ58" s="43"/>
      <c r="AR58" s="43"/>
    </row>
    <row r="59" spans="1:44" ht="11.25" customHeight="1">
      <c r="A59" s="121"/>
      <c r="B59" s="121"/>
      <c r="C59" s="55" t="s">
        <v>83</v>
      </c>
      <c r="D59" s="76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53"/>
      <c r="R59" s="77"/>
      <c r="S59" s="77"/>
      <c r="T59" s="69" t="s">
        <v>82</v>
      </c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69" t="s">
        <v>82</v>
      </c>
      <c r="AI59" s="53"/>
      <c r="AJ59" s="77"/>
      <c r="AK59" s="77"/>
      <c r="AL59" s="69" t="s">
        <v>82</v>
      </c>
      <c r="AM59" s="57">
        <f t="shared" si="11"/>
        <v>3</v>
      </c>
      <c r="AN59" s="58">
        <f t="shared" si="10"/>
        <v>34</v>
      </c>
      <c r="AO59" s="70">
        <f t="shared" si="3"/>
        <v>8.8235294117647065E-2</v>
      </c>
      <c r="AP59" s="54"/>
      <c r="AQ59" s="54"/>
      <c r="AR59" s="54"/>
    </row>
    <row r="60" spans="1:44" ht="12.75" customHeight="1">
      <c r="A60" s="121"/>
      <c r="B60" s="122"/>
      <c r="C60" s="55" t="s">
        <v>84</v>
      </c>
      <c r="D60" s="66"/>
      <c r="E60" s="67"/>
      <c r="F60" s="67"/>
      <c r="G60" s="60"/>
      <c r="H60" s="67"/>
      <c r="I60" s="67"/>
      <c r="J60" s="19"/>
      <c r="K60" s="67"/>
      <c r="L60" s="67"/>
      <c r="M60" s="67"/>
      <c r="N60" s="67"/>
      <c r="O60" s="67"/>
      <c r="P60" s="67"/>
      <c r="Q60" s="53"/>
      <c r="R60" s="67"/>
      <c r="S60" s="67"/>
      <c r="T60" s="69" t="s">
        <v>82</v>
      </c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9" t="s">
        <v>82</v>
      </c>
      <c r="AI60" s="53"/>
      <c r="AJ60" s="67"/>
      <c r="AK60" s="67"/>
      <c r="AL60" s="69" t="s">
        <v>82</v>
      </c>
      <c r="AM60" s="57">
        <f t="shared" si="11"/>
        <v>3</v>
      </c>
      <c r="AN60" s="58">
        <f t="shared" si="10"/>
        <v>34</v>
      </c>
      <c r="AO60" s="70">
        <f t="shared" si="3"/>
        <v>8.8235294117647065E-2</v>
      </c>
      <c r="AP60" s="19"/>
      <c r="AQ60" s="19"/>
      <c r="AR60" s="19"/>
    </row>
    <row r="61" spans="1:44" ht="12.75" customHeight="1">
      <c r="A61" s="121"/>
      <c r="B61" s="123" t="s">
        <v>77</v>
      </c>
      <c r="C61" s="55" t="s">
        <v>81</v>
      </c>
      <c r="D61" s="66"/>
      <c r="E61" s="67"/>
      <c r="F61" s="67"/>
      <c r="G61" s="67"/>
      <c r="H61" s="60"/>
      <c r="I61" s="19"/>
      <c r="J61" s="67"/>
      <c r="K61" s="67"/>
      <c r="L61" s="67"/>
      <c r="M61" s="67"/>
      <c r="N61" s="67"/>
      <c r="O61" s="67"/>
      <c r="P61" s="67"/>
      <c r="Q61" s="67"/>
      <c r="R61" s="69" t="s">
        <v>82</v>
      </c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53"/>
      <c r="AJ61" s="69" t="s">
        <v>82</v>
      </c>
      <c r="AK61" s="67"/>
      <c r="AL61" s="67"/>
      <c r="AM61" s="72">
        <v>2</v>
      </c>
      <c r="AN61" s="58">
        <f t="shared" si="10"/>
        <v>34</v>
      </c>
      <c r="AO61" s="70">
        <f t="shared" si="3"/>
        <v>5.8823529411764705E-2</v>
      </c>
      <c r="AP61" s="19"/>
      <c r="AQ61" s="19"/>
      <c r="AR61" s="19"/>
    </row>
    <row r="62" spans="1:44" ht="12.75" customHeight="1">
      <c r="A62" s="121"/>
      <c r="B62" s="121"/>
      <c r="C62" s="55" t="s">
        <v>83</v>
      </c>
      <c r="D62" s="66"/>
      <c r="E62" s="67"/>
      <c r="F62" s="60"/>
      <c r="G62" s="60"/>
      <c r="H62" s="19"/>
      <c r="I62" s="67"/>
      <c r="J62" s="60"/>
      <c r="K62" s="60"/>
      <c r="L62" s="60"/>
      <c r="M62" s="67"/>
      <c r="N62" s="60"/>
      <c r="O62" s="60"/>
      <c r="P62" s="60"/>
      <c r="Q62" s="67"/>
      <c r="R62" s="69" t="s">
        <v>82</v>
      </c>
      <c r="S62" s="60"/>
      <c r="T62" s="60"/>
      <c r="U62" s="67"/>
      <c r="V62" s="60"/>
      <c r="W62" s="60"/>
      <c r="X62" s="67"/>
      <c r="Y62" s="60"/>
      <c r="Z62" s="60"/>
      <c r="AA62" s="60"/>
      <c r="AB62" s="67"/>
      <c r="AC62" s="60"/>
      <c r="AD62" s="60"/>
      <c r="AE62" s="60"/>
      <c r="AF62" s="67"/>
      <c r="AG62" s="67"/>
      <c r="AH62" s="60"/>
      <c r="AI62" s="60"/>
      <c r="AJ62" s="69" t="s">
        <v>82</v>
      </c>
      <c r="AK62" s="60"/>
      <c r="AL62" s="60"/>
      <c r="AM62" s="57">
        <f t="shared" ref="AM62:AM63" si="12">COUNTA(E62:AL62)</f>
        <v>2</v>
      </c>
      <c r="AN62" s="58">
        <f t="shared" si="10"/>
        <v>34</v>
      </c>
      <c r="AO62" s="70">
        <f t="shared" si="3"/>
        <v>5.8823529411764705E-2</v>
      </c>
      <c r="AP62" s="19"/>
      <c r="AQ62" s="19"/>
      <c r="AR62" s="19"/>
    </row>
    <row r="63" spans="1:44" ht="12.75" customHeight="1">
      <c r="A63" s="121"/>
      <c r="B63" s="122"/>
      <c r="C63" s="55" t="s">
        <v>84</v>
      </c>
      <c r="D63" s="66"/>
      <c r="E63" s="67"/>
      <c r="F63" s="60"/>
      <c r="G63" s="58"/>
      <c r="H63" s="60"/>
      <c r="I63" s="67"/>
      <c r="J63" s="60"/>
      <c r="K63" s="60"/>
      <c r="L63" s="60"/>
      <c r="M63" s="67"/>
      <c r="N63" s="60"/>
      <c r="O63" s="60"/>
      <c r="P63" s="60"/>
      <c r="Q63" s="67"/>
      <c r="R63" s="69" t="s">
        <v>82</v>
      </c>
      <c r="S63" s="60"/>
      <c r="T63" s="60"/>
      <c r="U63" s="67"/>
      <c r="V63" s="60"/>
      <c r="W63" s="60"/>
      <c r="X63" s="67"/>
      <c r="Y63" s="60"/>
      <c r="Z63" s="60"/>
      <c r="AA63" s="60"/>
      <c r="AB63" s="67"/>
      <c r="AC63" s="60"/>
      <c r="AD63" s="60"/>
      <c r="AE63" s="60"/>
      <c r="AF63" s="67"/>
      <c r="AG63" s="67"/>
      <c r="AH63" s="60"/>
      <c r="AI63" s="60"/>
      <c r="AJ63" s="69" t="s">
        <v>82</v>
      </c>
      <c r="AK63" s="60"/>
      <c r="AL63" s="60"/>
      <c r="AM63" s="57">
        <f t="shared" si="12"/>
        <v>2</v>
      </c>
      <c r="AN63" s="58">
        <f t="shared" si="10"/>
        <v>34</v>
      </c>
      <c r="AO63" s="70">
        <f t="shared" si="3"/>
        <v>5.8823529411764705E-2</v>
      </c>
      <c r="AP63" s="19"/>
      <c r="AQ63" s="19"/>
      <c r="AR63" s="19"/>
    </row>
    <row r="64" spans="1:44" ht="12.75" customHeight="1">
      <c r="A64" s="121"/>
      <c r="B64" s="123" t="s">
        <v>87</v>
      </c>
      <c r="C64" s="55" t="s">
        <v>81</v>
      </c>
      <c r="D64" s="66"/>
      <c r="E64" s="67"/>
      <c r="F64" s="60"/>
      <c r="G64" s="58"/>
      <c r="H64" s="60"/>
      <c r="I64" s="67"/>
      <c r="J64" s="60"/>
      <c r="K64" s="60"/>
      <c r="L64" s="60"/>
      <c r="M64" s="67"/>
      <c r="N64" s="60"/>
      <c r="O64" s="60"/>
      <c r="P64" s="60"/>
      <c r="Q64" s="69" t="s">
        <v>82</v>
      </c>
      <c r="R64" s="60"/>
      <c r="S64" s="60"/>
      <c r="T64" s="60"/>
      <c r="U64" s="67"/>
      <c r="V64" s="60"/>
      <c r="W64" s="60"/>
      <c r="X64" s="67"/>
      <c r="Y64" s="60"/>
      <c r="Z64" s="60"/>
      <c r="AA64" s="60"/>
      <c r="AB64" s="67"/>
      <c r="AC64" s="60"/>
      <c r="AD64" s="60"/>
      <c r="AE64" s="60"/>
      <c r="AF64" s="67"/>
      <c r="AG64" s="67"/>
      <c r="AH64" s="60"/>
      <c r="AI64" s="60"/>
      <c r="AJ64" s="67"/>
      <c r="AK64" s="71" t="s">
        <v>82</v>
      </c>
      <c r="AL64" s="60"/>
      <c r="AM64" s="72">
        <v>2</v>
      </c>
      <c r="AN64" s="58">
        <f t="shared" si="10"/>
        <v>34</v>
      </c>
      <c r="AO64" s="70">
        <f t="shared" si="3"/>
        <v>5.8823529411764705E-2</v>
      </c>
      <c r="AP64" s="19"/>
      <c r="AQ64" s="19"/>
      <c r="AR64" s="19"/>
    </row>
    <row r="65" spans="1:44" ht="12.75" customHeight="1">
      <c r="A65" s="121"/>
      <c r="B65" s="121"/>
      <c r="C65" s="55" t="s">
        <v>83</v>
      </c>
      <c r="D65" s="66"/>
      <c r="E65" s="67"/>
      <c r="F65" s="60"/>
      <c r="G65" s="58"/>
      <c r="H65" s="60"/>
      <c r="I65" s="67"/>
      <c r="J65" s="60"/>
      <c r="K65" s="60"/>
      <c r="L65" s="60"/>
      <c r="M65" s="67"/>
      <c r="N65" s="60"/>
      <c r="O65" s="60"/>
      <c r="P65" s="60"/>
      <c r="Q65" s="69" t="s">
        <v>82</v>
      </c>
      <c r="R65" s="60"/>
      <c r="S65" s="60"/>
      <c r="T65" s="60"/>
      <c r="U65" s="67"/>
      <c r="V65" s="60"/>
      <c r="W65" s="60"/>
      <c r="X65" s="67"/>
      <c r="Y65" s="60"/>
      <c r="Z65" s="60"/>
      <c r="AA65" s="60"/>
      <c r="AB65" s="67"/>
      <c r="AC65" s="60"/>
      <c r="AD65" s="60"/>
      <c r="AE65" s="60"/>
      <c r="AF65" s="67"/>
      <c r="AG65" s="67"/>
      <c r="AH65" s="60"/>
      <c r="AI65" s="60"/>
      <c r="AJ65" s="67"/>
      <c r="AK65" s="71" t="s">
        <v>82</v>
      </c>
      <c r="AL65" s="60"/>
      <c r="AM65" s="72">
        <v>2</v>
      </c>
      <c r="AN65" s="58">
        <f t="shared" si="10"/>
        <v>34</v>
      </c>
      <c r="AO65" s="70">
        <f t="shared" si="3"/>
        <v>5.8823529411764705E-2</v>
      </c>
      <c r="AP65" s="19"/>
      <c r="AQ65" s="19"/>
      <c r="AR65" s="19"/>
    </row>
    <row r="66" spans="1:44" ht="12.75" customHeight="1">
      <c r="A66" s="121"/>
      <c r="B66" s="122"/>
      <c r="C66" s="55" t="s">
        <v>84</v>
      </c>
      <c r="D66" s="66"/>
      <c r="E66" s="67"/>
      <c r="F66" s="60"/>
      <c r="G66" s="58"/>
      <c r="H66" s="60"/>
      <c r="I66" s="67"/>
      <c r="J66" s="60"/>
      <c r="K66" s="60"/>
      <c r="L66" s="60"/>
      <c r="M66" s="67"/>
      <c r="N66" s="60"/>
      <c r="O66" s="60"/>
      <c r="P66" s="60"/>
      <c r="Q66" s="69" t="s">
        <v>82</v>
      </c>
      <c r="R66" s="60"/>
      <c r="S66" s="60"/>
      <c r="T66" s="60"/>
      <c r="U66" s="67"/>
      <c r="V66" s="60"/>
      <c r="W66" s="60"/>
      <c r="X66" s="67"/>
      <c r="Y66" s="60"/>
      <c r="Z66" s="60"/>
      <c r="AA66" s="60"/>
      <c r="AB66" s="67"/>
      <c r="AC66" s="60"/>
      <c r="AD66" s="60"/>
      <c r="AE66" s="60"/>
      <c r="AF66" s="67"/>
      <c r="AG66" s="67"/>
      <c r="AH66" s="60"/>
      <c r="AI66" s="60"/>
      <c r="AJ66" s="67"/>
      <c r="AK66" s="71" t="s">
        <v>82</v>
      </c>
      <c r="AL66" s="60"/>
      <c r="AM66" s="72">
        <v>2</v>
      </c>
      <c r="AN66" s="58">
        <f t="shared" si="10"/>
        <v>34</v>
      </c>
      <c r="AO66" s="70">
        <f t="shared" si="3"/>
        <v>5.8823529411764705E-2</v>
      </c>
      <c r="AP66" s="19"/>
      <c r="AQ66" s="19"/>
      <c r="AR66" s="19"/>
    </row>
    <row r="67" spans="1:44" ht="12.75" customHeight="1">
      <c r="A67" s="121"/>
      <c r="B67" s="123" t="s">
        <v>78</v>
      </c>
      <c r="C67" s="55" t="s">
        <v>81</v>
      </c>
      <c r="D67" s="66"/>
      <c r="E67" s="67"/>
      <c r="F67" s="78"/>
      <c r="G67" s="78"/>
      <c r="H67" s="19"/>
      <c r="I67" s="78"/>
      <c r="J67" s="78"/>
      <c r="K67" s="60"/>
      <c r="L67" s="60"/>
      <c r="M67" s="67"/>
      <c r="N67" s="60"/>
      <c r="O67" s="60"/>
      <c r="P67" s="60"/>
      <c r="Q67" s="69" t="s">
        <v>82</v>
      </c>
      <c r="R67" s="60"/>
      <c r="S67" s="60"/>
      <c r="T67" s="60"/>
      <c r="U67" s="67"/>
      <c r="V67" s="60"/>
      <c r="W67" s="60"/>
      <c r="X67" s="67"/>
      <c r="Y67" s="60"/>
      <c r="Z67" s="60"/>
      <c r="AA67" s="60"/>
      <c r="AB67" s="67"/>
      <c r="AC67" s="60"/>
      <c r="AD67" s="60"/>
      <c r="AE67" s="60"/>
      <c r="AF67" s="67"/>
      <c r="AG67" s="67"/>
      <c r="AH67" s="60"/>
      <c r="AI67" s="60"/>
      <c r="AJ67" s="67"/>
      <c r="AK67" s="71" t="s">
        <v>82</v>
      </c>
      <c r="AL67" s="60"/>
      <c r="AM67" s="57">
        <f t="shared" ref="AM67:AM69" si="13">COUNTA(E67:AL67)</f>
        <v>2</v>
      </c>
      <c r="AN67" s="58">
        <f t="shared" ref="AN67:AN69" si="14">34*2</f>
        <v>68</v>
      </c>
      <c r="AO67" s="70">
        <f t="shared" si="3"/>
        <v>2.9411764705882353E-2</v>
      </c>
      <c r="AP67" s="19"/>
      <c r="AQ67" s="19"/>
      <c r="AR67" s="19"/>
    </row>
    <row r="68" spans="1:44" ht="12.75" customHeight="1">
      <c r="A68" s="121"/>
      <c r="B68" s="121"/>
      <c r="C68" s="55" t="s">
        <v>83</v>
      </c>
      <c r="D68" s="66"/>
      <c r="E68" s="67"/>
      <c r="F68" s="60"/>
      <c r="G68" s="60"/>
      <c r="H68" s="60"/>
      <c r="I68" s="67"/>
      <c r="J68" s="60"/>
      <c r="K68" s="60"/>
      <c r="L68" s="60"/>
      <c r="M68" s="67"/>
      <c r="N68" s="60"/>
      <c r="O68" s="60"/>
      <c r="P68" s="60"/>
      <c r="Q68" s="69" t="s">
        <v>82</v>
      </c>
      <c r="R68" s="60"/>
      <c r="S68" s="60"/>
      <c r="T68" s="60"/>
      <c r="U68" s="67"/>
      <c r="V68" s="60"/>
      <c r="W68" s="60"/>
      <c r="X68" s="67"/>
      <c r="Y68" s="60"/>
      <c r="Z68" s="60"/>
      <c r="AA68" s="60"/>
      <c r="AB68" s="67"/>
      <c r="AC68" s="60"/>
      <c r="AD68" s="60"/>
      <c r="AE68" s="60"/>
      <c r="AF68" s="67"/>
      <c r="AG68" s="67"/>
      <c r="AH68" s="60"/>
      <c r="AI68" s="60"/>
      <c r="AJ68" s="67"/>
      <c r="AK68" s="71" t="s">
        <v>82</v>
      </c>
      <c r="AL68" s="60"/>
      <c r="AM68" s="57">
        <f t="shared" si="13"/>
        <v>2</v>
      </c>
      <c r="AN68" s="58">
        <f t="shared" si="14"/>
        <v>68</v>
      </c>
      <c r="AO68" s="70">
        <f t="shared" si="3"/>
        <v>2.9411764705882353E-2</v>
      </c>
      <c r="AP68" s="19"/>
      <c r="AQ68" s="19"/>
      <c r="AR68" s="19"/>
    </row>
    <row r="69" spans="1:44" ht="12.75" customHeight="1">
      <c r="A69" s="124"/>
      <c r="B69" s="122"/>
      <c r="C69" s="55" t="s">
        <v>84</v>
      </c>
      <c r="D69" s="66"/>
      <c r="E69" s="67"/>
      <c r="F69" s="60"/>
      <c r="G69" s="60"/>
      <c r="H69" s="60"/>
      <c r="I69" s="67"/>
      <c r="J69" s="60"/>
      <c r="K69" s="60"/>
      <c r="L69" s="60"/>
      <c r="M69" s="67"/>
      <c r="N69" s="60"/>
      <c r="O69" s="60"/>
      <c r="P69" s="60"/>
      <c r="Q69" s="69" t="s">
        <v>82</v>
      </c>
      <c r="R69" s="60"/>
      <c r="S69" s="60"/>
      <c r="T69" s="60"/>
      <c r="U69" s="67"/>
      <c r="V69" s="60"/>
      <c r="W69" s="60"/>
      <c r="X69" s="67"/>
      <c r="Y69" s="60"/>
      <c r="Z69" s="60"/>
      <c r="AA69" s="60"/>
      <c r="AB69" s="67"/>
      <c r="AC69" s="60"/>
      <c r="AD69" s="60"/>
      <c r="AE69" s="60"/>
      <c r="AF69" s="67"/>
      <c r="AG69" s="67"/>
      <c r="AH69" s="60"/>
      <c r="AI69" s="60"/>
      <c r="AJ69" s="67"/>
      <c r="AK69" s="71" t="s">
        <v>82</v>
      </c>
      <c r="AL69" s="60"/>
      <c r="AM69" s="57">
        <f t="shared" si="13"/>
        <v>2</v>
      </c>
      <c r="AN69" s="58">
        <f t="shared" si="14"/>
        <v>68</v>
      </c>
      <c r="AO69" s="70">
        <f t="shared" si="3"/>
        <v>2.9411764705882353E-2</v>
      </c>
      <c r="AP69" s="19"/>
      <c r="AQ69" s="19"/>
      <c r="AR69" s="19"/>
    </row>
    <row r="70" spans="1:44" ht="27" customHeight="1">
      <c r="A70" s="64"/>
      <c r="B70" s="79"/>
      <c r="C70" s="79"/>
      <c r="D70" s="79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4"/>
      <c r="AN70" s="64"/>
      <c r="AO70" s="64"/>
      <c r="AP70" s="19"/>
      <c r="AQ70" s="19"/>
      <c r="AR70" s="19"/>
    </row>
    <row r="71" spans="1:44" ht="114" customHeight="1">
      <c r="A71" s="125" t="s">
        <v>88</v>
      </c>
      <c r="B71" s="126"/>
      <c r="C71" s="126"/>
      <c r="D71" s="127"/>
      <c r="E71" s="146" t="s">
        <v>50</v>
      </c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39" t="s">
        <v>51</v>
      </c>
      <c r="AN71" s="139" t="s">
        <v>52</v>
      </c>
      <c r="AO71" s="145" t="s">
        <v>53</v>
      </c>
      <c r="AP71" s="19"/>
      <c r="AQ71" s="19"/>
      <c r="AR71" s="19"/>
    </row>
    <row r="72" spans="1:44" ht="12.75" customHeight="1">
      <c r="A72" s="128" t="s">
        <v>54</v>
      </c>
      <c r="B72" s="130"/>
      <c r="C72" s="123" t="s">
        <v>55</v>
      </c>
      <c r="D72" s="52" t="s">
        <v>56</v>
      </c>
      <c r="E72" s="134" t="s">
        <v>57</v>
      </c>
      <c r="F72" s="126"/>
      <c r="G72" s="126"/>
      <c r="H72" s="127"/>
      <c r="I72" s="134" t="s">
        <v>58</v>
      </c>
      <c r="J72" s="126"/>
      <c r="K72" s="126"/>
      <c r="L72" s="127"/>
      <c r="M72" s="134" t="s">
        <v>59</v>
      </c>
      <c r="N72" s="126"/>
      <c r="O72" s="126"/>
      <c r="P72" s="127"/>
      <c r="Q72" s="134" t="s">
        <v>60</v>
      </c>
      <c r="R72" s="126"/>
      <c r="S72" s="126"/>
      <c r="T72" s="127"/>
      <c r="U72" s="134" t="s">
        <v>61</v>
      </c>
      <c r="V72" s="126"/>
      <c r="W72" s="127"/>
      <c r="X72" s="134" t="s">
        <v>62</v>
      </c>
      <c r="Y72" s="126"/>
      <c r="Z72" s="126"/>
      <c r="AA72" s="127"/>
      <c r="AB72" s="134" t="s">
        <v>63</v>
      </c>
      <c r="AC72" s="126"/>
      <c r="AD72" s="126"/>
      <c r="AE72" s="127"/>
      <c r="AF72" s="134" t="s">
        <v>64</v>
      </c>
      <c r="AG72" s="126"/>
      <c r="AH72" s="126"/>
      <c r="AI72" s="140"/>
      <c r="AJ72" s="134" t="s">
        <v>65</v>
      </c>
      <c r="AK72" s="126"/>
      <c r="AL72" s="127"/>
      <c r="AM72" s="121"/>
      <c r="AN72" s="121"/>
      <c r="AO72" s="121"/>
      <c r="AP72" s="43"/>
      <c r="AQ72" s="43"/>
      <c r="AR72" s="43"/>
    </row>
    <row r="73" spans="1:44" ht="16.5" customHeight="1">
      <c r="A73" s="131"/>
      <c r="B73" s="133"/>
      <c r="C73" s="122"/>
      <c r="D73" s="52" t="s">
        <v>66</v>
      </c>
      <c r="E73" s="53">
        <v>1</v>
      </c>
      <c r="F73" s="53">
        <v>2</v>
      </c>
      <c r="G73" s="53">
        <v>3</v>
      </c>
      <c r="H73" s="53">
        <v>4</v>
      </c>
      <c r="I73" s="53">
        <v>5</v>
      </c>
      <c r="J73" s="53">
        <v>6</v>
      </c>
      <c r="K73" s="53">
        <v>7</v>
      </c>
      <c r="L73" s="53">
        <v>8</v>
      </c>
      <c r="M73" s="53">
        <v>9</v>
      </c>
      <c r="N73" s="53">
        <v>10</v>
      </c>
      <c r="O73" s="53">
        <v>11</v>
      </c>
      <c r="P73" s="53">
        <v>12</v>
      </c>
      <c r="Q73" s="53">
        <v>13</v>
      </c>
      <c r="R73" s="53">
        <v>14</v>
      </c>
      <c r="S73" s="53">
        <v>15</v>
      </c>
      <c r="T73" s="53">
        <v>16</v>
      </c>
      <c r="U73" s="53">
        <v>17</v>
      </c>
      <c r="V73" s="53">
        <v>18</v>
      </c>
      <c r="W73" s="53">
        <v>19</v>
      </c>
      <c r="X73" s="53">
        <v>20</v>
      </c>
      <c r="Y73" s="53">
        <v>21</v>
      </c>
      <c r="Z73" s="53">
        <v>22</v>
      </c>
      <c r="AA73" s="53">
        <v>23</v>
      </c>
      <c r="AB73" s="53">
        <v>24</v>
      </c>
      <c r="AC73" s="53">
        <v>25</v>
      </c>
      <c r="AD73" s="53">
        <v>26</v>
      </c>
      <c r="AE73" s="53">
        <v>27</v>
      </c>
      <c r="AF73" s="53">
        <v>28</v>
      </c>
      <c r="AG73" s="53">
        <v>29</v>
      </c>
      <c r="AH73" s="53">
        <v>30</v>
      </c>
      <c r="AI73" s="65">
        <v>31</v>
      </c>
      <c r="AJ73" s="53">
        <v>32</v>
      </c>
      <c r="AK73" s="53">
        <v>33</v>
      </c>
      <c r="AL73" s="53">
        <v>34</v>
      </c>
      <c r="AM73" s="122"/>
      <c r="AN73" s="122"/>
      <c r="AO73" s="122"/>
      <c r="AP73" s="43"/>
      <c r="AQ73" s="43"/>
      <c r="AR73" s="43"/>
    </row>
    <row r="74" spans="1:44" ht="12.75" customHeight="1">
      <c r="A74" s="120" t="s">
        <v>80</v>
      </c>
      <c r="B74" s="123" t="s">
        <v>68</v>
      </c>
      <c r="C74" s="55" t="s">
        <v>89</v>
      </c>
      <c r="D74" s="66"/>
      <c r="E74" s="67"/>
      <c r="F74" s="80"/>
      <c r="G74" s="80"/>
      <c r="H74" s="80"/>
      <c r="I74" s="80"/>
      <c r="J74" s="81" t="s">
        <v>82</v>
      </c>
      <c r="K74" s="81"/>
      <c r="L74" s="80"/>
      <c r="M74" s="80"/>
      <c r="N74" s="80"/>
      <c r="O74" s="80"/>
      <c r="P74" s="80"/>
      <c r="Q74" s="82"/>
      <c r="R74" s="82"/>
      <c r="S74" s="83" t="s">
        <v>82</v>
      </c>
      <c r="T74" s="82"/>
      <c r="U74" s="82"/>
      <c r="V74" s="82"/>
      <c r="W74" s="82"/>
      <c r="X74" s="82"/>
      <c r="Y74" s="82"/>
      <c r="Z74" s="82"/>
      <c r="AA74" s="82"/>
      <c r="AB74" s="82"/>
      <c r="AC74" s="83" t="s">
        <v>82</v>
      </c>
      <c r="AD74" s="82"/>
      <c r="AE74" s="82"/>
      <c r="AF74" s="82"/>
      <c r="AG74" s="82"/>
      <c r="AH74" s="82"/>
      <c r="AI74" s="82"/>
      <c r="AJ74" s="83" t="s">
        <v>82</v>
      </c>
      <c r="AK74" s="82"/>
      <c r="AL74" s="82"/>
      <c r="AM74" s="57">
        <f t="shared" ref="AM74:AM103" si="15">COUNTA(E74:AL74)</f>
        <v>4</v>
      </c>
      <c r="AN74" s="58">
        <f t="shared" ref="AN74:AN76" si="16">34*5</f>
        <v>170</v>
      </c>
      <c r="AO74" s="70">
        <f t="shared" ref="AO74:AO103" si="17">AM74/AN74</f>
        <v>2.3529411764705882E-2</v>
      </c>
      <c r="AP74" s="54"/>
      <c r="AQ74" s="54"/>
      <c r="AR74" s="54"/>
    </row>
    <row r="75" spans="1:44" ht="15" customHeight="1">
      <c r="A75" s="121"/>
      <c r="B75" s="121"/>
      <c r="C75" s="55" t="s">
        <v>90</v>
      </c>
      <c r="D75" s="66"/>
      <c r="E75" s="67"/>
      <c r="F75" s="80"/>
      <c r="G75" s="80"/>
      <c r="H75" s="80"/>
      <c r="I75" s="80"/>
      <c r="J75" s="81" t="s">
        <v>82</v>
      </c>
      <c r="K75" s="80"/>
      <c r="L75" s="80"/>
      <c r="M75" s="80"/>
      <c r="N75" s="80"/>
      <c r="O75" s="80"/>
      <c r="P75" s="80"/>
      <c r="Q75" s="84"/>
      <c r="R75" s="82"/>
      <c r="S75" s="83" t="s">
        <v>82</v>
      </c>
      <c r="T75" s="82"/>
      <c r="U75" s="82"/>
      <c r="V75" s="82"/>
      <c r="W75" s="82"/>
      <c r="X75" s="82"/>
      <c r="Y75" s="82"/>
      <c r="Z75" s="82"/>
      <c r="AA75" s="82"/>
      <c r="AB75" s="82"/>
      <c r="AC75" s="83" t="s">
        <v>82</v>
      </c>
      <c r="AD75" s="82"/>
      <c r="AE75" s="82"/>
      <c r="AF75" s="82"/>
      <c r="AG75" s="82"/>
      <c r="AH75" s="82"/>
      <c r="AI75" s="82"/>
      <c r="AJ75" s="83" t="s">
        <v>82</v>
      </c>
      <c r="AK75" s="82"/>
      <c r="AL75" s="82"/>
      <c r="AM75" s="57">
        <f t="shared" si="15"/>
        <v>4</v>
      </c>
      <c r="AN75" s="58">
        <f t="shared" si="16"/>
        <v>170</v>
      </c>
      <c r="AO75" s="70">
        <f t="shared" si="17"/>
        <v>2.3529411764705882E-2</v>
      </c>
      <c r="AP75" s="54"/>
      <c r="AQ75" s="54"/>
      <c r="AR75" s="54"/>
    </row>
    <row r="76" spans="1:44" ht="12.75" customHeight="1">
      <c r="A76" s="121"/>
      <c r="B76" s="122"/>
      <c r="C76" s="55" t="s">
        <v>91</v>
      </c>
      <c r="D76" s="66"/>
      <c r="E76" s="67"/>
      <c r="F76" s="80"/>
      <c r="G76" s="80"/>
      <c r="H76" s="80"/>
      <c r="I76" s="80"/>
      <c r="J76" s="81" t="s">
        <v>82</v>
      </c>
      <c r="K76" s="80"/>
      <c r="L76" s="80"/>
      <c r="M76" s="80"/>
      <c r="N76" s="80"/>
      <c r="O76" s="80"/>
      <c r="P76" s="80"/>
      <c r="Q76" s="82"/>
      <c r="R76" s="84"/>
      <c r="S76" s="85" t="s">
        <v>82</v>
      </c>
      <c r="T76" s="84"/>
      <c r="U76" s="82"/>
      <c r="V76" s="84"/>
      <c r="W76" s="84"/>
      <c r="X76" s="82"/>
      <c r="Y76" s="84"/>
      <c r="Z76" s="84"/>
      <c r="AA76" s="84"/>
      <c r="AB76" s="82"/>
      <c r="AC76" s="85" t="s">
        <v>82</v>
      </c>
      <c r="AD76" s="84"/>
      <c r="AE76" s="84"/>
      <c r="AF76" s="82"/>
      <c r="AG76" s="82"/>
      <c r="AH76" s="84"/>
      <c r="AI76" s="84"/>
      <c r="AJ76" s="83" t="s">
        <v>82</v>
      </c>
      <c r="AK76" s="84"/>
      <c r="AL76" s="84"/>
      <c r="AM76" s="57">
        <f t="shared" si="15"/>
        <v>4</v>
      </c>
      <c r="AN76" s="58">
        <f t="shared" si="16"/>
        <v>170</v>
      </c>
      <c r="AO76" s="70">
        <f t="shared" si="17"/>
        <v>2.3529411764705882E-2</v>
      </c>
      <c r="AP76" s="54"/>
      <c r="AQ76" s="54"/>
      <c r="AR76" s="54"/>
    </row>
    <row r="77" spans="1:44" ht="15" customHeight="1">
      <c r="A77" s="121"/>
      <c r="B77" s="123" t="s">
        <v>72</v>
      </c>
      <c r="C77" s="55" t="s">
        <v>89</v>
      </c>
      <c r="D77" s="66"/>
      <c r="E77" s="67"/>
      <c r="F77" s="80"/>
      <c r="G77" s="80"/>
      <c r="H77" s="80"/>
      <c r="I77" s="80"/>
      <c r="J77" s="80"/>
      <c r="K77" s="81" t="s">
        <v>82</v>
      </c>
      <c r="L77" s="80"/>
      <c r="M77" s="80"/>
      <c r="N77" s="80"/>
      <c r="O77" s="80"/>
      <c r="P77" s="80"/>
      <c r="Q77" s="82"/>
      <c r="R77" s="85" t="s">
        <v>82</v>
      </c>
      <c r="S77" s="84"/>
      <c r="T77" s="84"/>
      <c r="U77" s="82"/>
      <c r="V77" s="84"/>
      <c r="W77" s="84"/>
      <c r="X77" s="82"/>
      <c r="Y77" s="84"/>
      <c r="Z77" s="84"/>
      <c r="AA77" s="84"/>
      <c r="AB77" s="82"/>
      <c r="AC77" s="84"/>
      <c r="AD77" s="85" t="s">
        <v>82</v>
      </c>
      <c r="AE77" s="84"/>
      <c r="AF77" s="82"/>
      <c r="AG77" s="82"/>
      <c r="AH77" s="84"/>
      <c r="AI77" s="84"/>
      <c r="AJ77" s="82"/>
      <c r="AK77" s="85" t="s">
        <v>82</v>
      </c>
      <c r="AL77" s="84"/>
      <c r="AM77" s="57">
        <f t="shared" si="15"/>
        <v>4</v>
      </c>
      <c r="AN77" s="58">
        <f t="shared" ref="AN77:AN82" si="18">34*4</f>
        <v>136</v>
      </c>
      <c r="AO77" s="70">
        <f t="shared" si="17"/>
        <v>2.9411764705882353E-2</v>
      </c>
      <c r="AP77" s="54"/>
      <c r="AQ77" s="54"/>
      <c r="AR77" s="54"/>
    </row>
    <row r="78" spans="1:44" ht="15" customHeight="1">
      <c r="A78" s="121"/>
      <c r="B78" s="121"/>
      <c r="C78" s="55" t="s">
        <v>90</v>
      </c>
      <c r="D78" s="66"/>
      <c r="E78" s="67"/>
      <c r="F78" s="84"/>
      <c r="G78" s="84"/>
      <c r="H78" s="80"/>
      <c r="I78" s="84"/>
      <c r="J78" s="84"/>
      <c r="K78" s="85" t="s">
        <v>82</v>
      </c>
      <c r="L78" s="84"/>
      <c r="M78" s="82"/>
      <c r="N78" s="84"/>
      <c r="O78" s="84"/>
      <c r="P78" s="84"/>
      <c r="Q78" s="82"/>
      <c r="R78" s="85" t="s">
        <v>82</v>
      </c>
      <c r="S78" s="84"/>
      <c r="T78" s="84"/>
      <c r="U78" s="82"/>
      <c r="V78" s="84"/>
      <c r="W78" s="84"/>
      <c r="X78" s="82"/>
      <c r="Y78" s="84"/>
      <c r="Z78" s="84"/>
      <c r="AA78" s="84"/>
      <c r="AB78" s="80"/>
      <c r="AC78" s="80"/>
      <c r="AD78" s="81" t="s">
        <v>82</v>
      </c>
      <c r="AE78" s="80"/>
      <c r="AF78" s="82"/>
      <c r="AG78" s="82"/>
      <c r="AH78" s="84"/>
      <c r="AI78" s="84"/>
      <c r="AJ78" s="82"/>
      <c r="AK78" s="85" t="s">
        <v>82</v>
      </c>
      <c r="AL78" s="84"/>
      <c r="AM78" s="57">
        <f t="shared" si="15"/>
        <v>4</v>
      </c>
      <c r="AN78" s="58">
        <f t="shared" si="18"/>
        <v>136</v>
      </c>
      <c r="AO78" s="70">
        <f t="shared" si="17"/>
        <v>2.9411764705882353E-2</v>
      </c>
      <c r="AP78" s="54"/>
      <c r="AQ78" s="54"/>
      <c r="AR78" s="54"/>
    </row>
    <row r="79" spans="1:44" ht="15" customHeight="1">
      <c r="A79" s="121"/>
      <c r="B79" s="122"/>
      <c r="C79" s="55" t="s">
        <v>91</v>
      </c>
      <c r="D79" s="66"/>
      <c r="E79" s="67"/>
      <c r="F79" s="82"/>
      <c r="G79" s="84"/>
      <c r="H79" s="82"/>
      <c r="I79" s="82"/>
      <c r="J79" s="86"/>
      <c r="K79" s="85" t="s">
        <v>82</v>
      </c>
      <c r="L79" s="82"/>
      <c r="M79" s="82"/>
      <c r="N79" s="82"/>
      <c r="O79" s="82"/>
      <c r="P79" s="82"/>
      <c r="Q79" s="82"/>
      <c r="R79" s="85" t="s">
        <v>82</v>
      </c>
      <c r="S79" s="84"/>
      <c r="T79" s="84"/>
      <c r="U79" s="82"/>
      <c r="V79" s="84"/>
      <c r="W79" s="84"/>
      <c r="X79" s="82"/>
      <c r="Y79" s="84"/>
      <c r="Z79" s="84"/>
      <c r="AA79" s="84"/>
      <c r="AB79" s="84"/>
      <c r="AC79" s="84"/>
      <c r="AD79" s="85" t="s">
        <v>82</v>
      </c>
      <c r="AE79" s="82"/>
      <c r="AF79" s="82"/>
      <c r="AG79" s="82"/>
      <c r="AH79" s="82"/>
      <c r="AI79" s="80"/>
      <c r="AJ79" s="80"/>
      <c r="AK79" s="85" t="s">
        <v>82</v>
      </c>
      <c r="AL79" s="84"/>
      <c r="AM79" s="57">
        <f t="shared" si="15"/>
        <v>4</v>
      </c>
      <c r="AN79" s="58">
        <f t="shared" si="18"/>
        <v>136</v>
      </c>
      <c r="AO79" s="70">
        <f t="shared" si="17"/>
        <v>2.9411764705882353E-2</v>
      </c>
      <c r="AP79" s="54"/>
      <c r="AQ79" s="54"/>
      <c r="AR79" s="54"/>
    </row>
    <row r="80" spans="1:44" ht="12.75" customHeight="1">
      <c r="A80" s="121"/>
      <c r="B80" s="123" t="s">
        <v>73</v>
      </c>
      <c r="C80" s="55" t="s">
        <v>89</v>
      </c>
      <c r="D80" s="66"/>
      <c r="E80" s="67"/>
      <c r="F80" s="82"/>
      <c r="G80" s="82"/>
      <c r="H80" s="84"/>
      <c r="I80" s="86"/>
      <c r="J80" s="82"/>
      <c r="K80" s="83" t="s">
        <v>82</v>
      </c>
      <c r="L80" s="82"/>
      <c r="M80" s="82"/>
      <c r="N80" s="82"/>
      <c r="O80" s="82"/>
      <c r="P80" s="82"/>
      <c r="Q80" s="82"/>
      <c r="R80" s="85" t="s">
        <v>82</v>
      </c>
      <c r="S80" s="84"/>
      <c r="T80" s="84"/>
      <c r="U80" s="82"/>
      <c r="V80" s="84"/>
      <c r="W80" s="84"/>
      <c r="X80" s="82"/>
      <c r="Y80" s="84"/>
      <c r="Z80" s="84"/>
      <c r="AA80" s="84"/>
      <c r="AB80" s="84"/>
      <c r="AC80" s="84"/>
      <c r="AD80" s="85" t="s">
        <v>82</v>
      </c>
      <c r="AE80" s="82"/>
      <c r="AF80" s="82"/>
      <c r="AG80" s="82"/>
      <c r="AH80" s="82"/>
      <c r="AI80" s="80"/>
      <c r="AJ80" s="81" t="s">
        <v>82</v>
      </c>
      <c r="AK80" s="84"/>
      <c r="AL80" s="84"/>
      <c r="AM80" s="57">
        <f t="shared" si="15"/>
        <v>4</v>
      </c>
      <c r="AN80" s="58">
        <f t="shared" si="18"/>
        <v>136</v>
      </c>
      <c r="AO80" s="70">
        <f t="shared" si="17"/>
        <v>2.9411764705882353E-2</v>
      </c>
      <c r="AP80" s="54"/>
      <c r="AQ80" s="54"/>
      <c r="AR80" s="54"/>
    </row>
    <row r="81" spans="1:44" ht="12.75" customHeight="1">
      <c r="A81" s="121"/>
      <c r="B81" s="121"/>
      <c r="C81" s="55" t="s">
        <v>90</v>
      </c>
      <c r="D81" s="66"/>
      <c r="E81" s="67"/>
      <c r="F81" s="84"/>
      <c r="G81" s="84"/>
      <c r="H81" s="86"/>
      <c r="I81" s="82"/>
      <c r="J81" s="84"/>
      <c r="K81" s="85" t="s">
        <v>82</v>
      </c>
      <c r="L81" s="84"/>
      <c r="M81" s="82"/>
      <c r="N81" s="84"/>
      <c r="O81" s="84"/>
      <c r="P81" s="84"/>
      <c r="Q81" s="82"/>
      <c r="R81" s="85" t="s">
        <v>82</v>
      </c>
      <c r="S81" s="84"/>
      <c r="T81" s="84"/>
      <c r="U81" s="82"/>
      <c r="V81" s="84"/>
      <c r="W81" s="84"/>
      <c r="X81" s="82"/>
      <c r="Y81" s="84"/>
      <c r="Z81" s="84"/>
      <c r="AA81" s="84"/>
      <c r="AB81" s="84"/>
      <c r="AC81" s="84"/>
      <c r="AD81" s="85" t="s">
        <v>82</v>
      </c>
      <c r="AE81" s="82"/>
      <c r="AF81" s="82"/>
      <c r="AG81" s="82"/>
      <c r="AH81" s="82"/>
      <c r="AI81" s="80"/>
      <c r="AJ81" s="81" t="s">
        <v>82</v>
      </c>
      <c r="AK81" s="84"/>
      <c r="AL81" s="84"/>
      <c r="AM81" s="57">
        <f t="shared" si="15"/>
        <v>4</v>
      </c>
      <c r="AN81" s="58">
        <f t="shared" si="18"/>
        <v>136</v>
      </c>
      <c r="AO81" s="70">
        <f t="shared" si="17"/>
        <v>2.9411764705882353E-2</v>
      </c>
      <c r="AP81" s="19"/>
      <c r="AQ81" s="19"/>
      <c r="AR81" s="19"/>
    </row>
    <row r="82" spans="1:44" ht="12.75" customHeight="1">
      <c r="A82" s="121"/>
      <c r="B82" s="122"/>
      <c r="C82" s="55" t="s">
        <v>91</v>
      </c>
      <c r="D82" s="66"/>
      <c r="E82" s="67"/>
      <c r="F82" s="84"/>
      <c r="G82" s="86"/>
      <c r="H82" s="84"/>
      <c r="I82" s="82"/>
      <c r="J82" s="84"/>
      <c r="K82" s="85" t="s">
        <v>82</v>
      </c>
      <c r="L82" s="84"/>
      <c r="M82" s="82"/>
      <c r="N82" s="84"/>
      <c r="O82" s="84"/>
      <c r="P82" s="84"/>
      <c r="Q82" s="82"/>
      <c r="R82" s="85" t="s">
        <v>82</v>
      </c>
      <c r="S82" s="84"/>
      <c r="T82" s="84"/>
      <c r="U82" s="82"/>
      <c r="V82" s="84"/>
      <c r="W82" s="84"/>
      <c r="X82" s="82"/>
      <c r="Y82" s="84"/>
      <c r="Z82" s="84"/>
      <c r="AA82" s="84"/>
      <c r="AB82" s="84"/>
      <c r="AC82" s="84"/>
      <c r="AD82" s="85" t="s">
        <v>82</v>
      </c>
      <c r="AE82" s="82"/>
      <c r="AF82" s="82"/>
      <c r="AG82" s="82"/>
      <c r="AH82" s="82"/>
      <c r="AI82" s="80"/>
      <c r="AJ82" s="81" t="s">
        <v>82</v>
      </c>
      <c r="AK82" s="84"/>
      <c r="AL82" s="84"/>
      <c r="AM82" s="57">
        <f t="shared" si="15"/>
        <v>4</v>
      </c>
      <c r="AN82" s="58">
        <f t="shared" si="18"/>
        <v>136</v>
      </c>
      <c r="AO82" s="70">
        <f t="shared" si="17"/>
        <v>2.9411764705882353E-2</v>
      </c>
      <c r="AP82" s="19"/>
      <c r="AQ82" s="19"/>
      <c r="AR82" s="19"/>
    </row>
    <row r="83" spans="1:44" ht="12.75" customHeight="1">
      <c r="A83" s="121"/>
      <c r="B83" s="123" t="s">
        <v>74</v>
      </c>
      <c r="C83" s="55" t="s">
        <v>89</v>
      </c>
      <c r="D83" s="66"/>
      <c r="E83" s="67"/>
      <c r="F83" s="84"/>
      <c r="G83" s="84"/>
      <c r="H83" s="84"/>
      <c r="I83" s="82"/>
      <c r="J83" s="84"/>
      <c r="K83" s="84"/>
      <c r="L83" s="84"/>
      <c r="M83" s="82"/>
      <c r="N83" s="84"/>
      <c r="O83" s="84"/>
      <c r="P83" s="84"/>
      <c r="Q83" s="84"/>
      <c r="R83" s="84"/>
      <c r="S83" s="85" t="s">
        <v>82</v>
      </c>
      <c r="T83" s="84"/>
      <c r="U83" s="82"/>
      <c r="V83" s="84"/>
      <c r="W83" s="84"/>
      <c r="X83" s="82"/>
      <c r="Y83" s="84"/>
      <c r="Z83" s="84"/>
      <c r="AA83" s="84"/>
      <c r="AB83" s="84"/>
      <c r="AC83" s="84"/>
      <c r="AD83" s="84"/>
      <c r="AE83" s="84"/>
      <c r="AF83" s="82"/>
      <c r="AG83" s="82"/>
      <c r="AH83" s="80"/>
      <c r="AI83" s="80"/>
      <c r="AJ83" s="80"/>
      <c r="AK83" s="85" t="s">
        <v>82</v>
      </c>
      <c r="AL83" s="84"/>
      <c r="AM83" s="57">
        <f t="shared" si="15"/>
        <v>2</v>
      </c>
      <c r="AN83" s="58">
        <f t="shared" ref="AN83:AN88" si="19">34*2</f>
        <v>68</v>
      </c>
      <c r="AO83" s="70">
        <f t="shared" si="17"/>
        <v>2.9411764705882353E-2</v>
      </c>
      <c r="AP83" s="19"/>
      <c r="AQ83" s="19"/>
      <c r="AR83" s="19"/>
    </row>
    <row r="84" spans="1:44" ht="12.75" customHeight="1">
      <c r="A84" s="121"/>
      <c r="B84" s="121"/>
      <c r="C84" s="55" t="s">
        <v>90</v>
      </c>
      <c r="D84" s="66"/>
      <c r="E84" s="67"/>
      <c r="F84" s="84"/>
      <c r="G84" s="84"/>
      <c r="H84" s="84"/>
      <c r="I84" s="82"/>
      <c r="J84" s="84"/>
      <c r="K84" s="84"/>
      <c r="L84" s="84"/>
      <c r="M84" s="82"/>
      <c r="N84" s="84"/>
      <c r="O84" s="84"/>
      <c r="P84" s="84"/>
      <c r="Q84" s="82"/>
      <c r="R84" s="84"/>
      <c r="S84" s="85" t="s">
        <v>82</v>
      </c>
      <c r="T84" s="84"/>
      <c r="U84" s="82"/>
      <c r="V84" s="84"/>
      <c r="W84" s="84"/>
      <c r="X84" s="82"/>
      <c r="Y84" s="84"/>
      <c r="Z84" s="84"/>
      <c r="AA84" s="84"/>
      <c r="AB84" s="82"/>
      <c r="AC84" s="84"/>
      <c r="AD84" s="84"/>
      <c r="AE84" s="80"/>
      <c r="AF84" s="82"/>
      <c r="AG84" s="82"/>
      <c r="AH84" s="84"/>
      <c r="AI84" s="84"/>
      <c r="AJ84" s="82"/>
      <c r="AK84" s="85" t="s">
        <v>82</v>
      </c>
      <c r="AL84" s="84"/>
      <c r="AM84" s="57">
        <f t="shared" si="15"/>
        <v>2</v>
      </c>
      <c r="AN84" s="58">
        <f t="shared" si="19"/>
        <v>68</v>
      </c>
      <c r="AO84" s="70">
        <f t="shared" si="17"/>
        <v>2.9411764705882353E-2</v>
      </c>
      <c r="AP84" s="19"/>
      <c r="AQ84" s="19"/>
      <c r="AR84" s="19"/>
    </row>
    <row r="85" spans="1:44" ht="12.75" customHeight="1">
      <c r="A85" s="121"/>
      <c r="B85" s="122"/>
      <c r="C85" s="55" t="s">
        <v>91</v>
      </c>
      <c r="D85" s="66"/>
      <c r="E85" s="67"/>
      <c r="F85" s="84"/>
      <c r="G85" s="84"/>
      <c r="H85" s="84"/>
      <c r="I85" s="82"/>
      <c r="J85" s="84"/>
      <c r="K85" s="84"/>
      <c r="L85" s="84"/>
      <c r="M85" s="82"/>
      <c r="N85" s="84"/>
      <c r="O85" s="84"/>
      <c r="P85" s="84"/>
      <c r="Q85" s="82"/>
      <c r="R85" s="84"/>
      <c r="S85" s="85" t="s">
        <v>82</v>
      </c>
      <c r="T85" s="84"/>
      <c r="U85" s="82"/>
      <c r="V85" s="84"/>
      <c r="W85" s="84"/>
      <c r="X85" s="82"/>
      <c r="Y85" s="84"/>
      <c r="Z85" s="84"/>
      <c r="AA85" s="84"/>
      <c r="AB85" s="82"/>
      <c r="AC85" s="84"/>
      <c r="AD85" s="84"/>
      <c r="AE85" s="80"/>
      <c r="AF85" s="82"/>
      <c r="AG85" s="82"/>
      <c r="AH85" s="84"/>
      <c r="AI85" s="84"/>
      <c r="AJ85" s="82"/>
      <c r="AK85" s="85" t="s">
        <v>82</v>
      </c>
      <c r="AL85" s="84"/>
      <c r="AM85" s="57">
        <f t="shared" si="15"/>
        <v>2</v>
      </c>
      <c r="AN85" s="58">
        <f t="shared" si="19"/>
        <v>68</v>
      </c>
      <c r="AO85" s="70">
        <f t="shared" si="17"/>
        <v>2.9411764705882353E-2</v>
      </c>
      <c r="AP85" s="19"/>
      <c r="AQ85" s="19"/>
      <c r="AR85" s="19"/>
    </row>
    <row r="86" spans="1:44" ht="12.75" customHeight="1">
      <c r="A86" s="121"/>
      <c r="B86" s="137" t="s">
        <v>86</v>
      </c>
      <c r="C86" s="55" t="s">
        <v>89</v>
      </c>
      <c r="D86" s="66"/>
      <c r="E86" s="67"/>
      <c r="F86" s="84"/>
      <c r="G86" s="84"/>
      <c r="H86" s="84"/>
      <c r="I86" s="82"/>
      <c r="J86" s="73" t="s">
        <v>82</v>
      </c>
      <c r="K86" s="84"/>
      <c r="L86" s="84"/>
      <c r="M86" s="82"/>
      <c r="N86" s="84"/>
      <c r="O86" s="84"/>
      <c r="P86" s="84"/>
      <c r="Q86" s="82"/>
      <c r="R86" s="87"/>
      <c r="S86" s="85"/>
      <c r="T86" s="84"/>
      <c r="U86" s="82"/>
      <c r="V86" s="84"/>
      <c r="W86" s="84"/>
      <c r="X86" s="82"/>
      <c r="Y86" s="84"/>
      <c r="Z86" s="84"/>
      <c r="AA86" s="84"/>
      <c r="AB86" s="82"/>
      <c r="AC86" s="84"/>
      <c r="AD86" s="84"/>
      <c r="AE86" s="80"/>
      <c r="AF86" s="82"/>
      <c r="AG86" s="87"/>
      <c r="AH86" s="84"/>
      <c r="AI86" s="73" t="s">
        <v>82</v>
      </c>
      <c r="AJ86" s="82"/>
      <c r="AK86" s="84"/>
      <c r="AL86" s="84"/>
      <c r="AM86" s="57">
        <f t="shared" si="15"/>
        <v>2</v>
      </c>
      <c r="AN86" s="58">
        <f t="shared" si="19"/>
        <v>68</v>
      </c>
      <c r="AO86" s="70">
        <f t="shared" si="17"/>
        <v>2.9411764705882353E-2</v>
      </c>
      <c r="AP86" s="19"/>
      <c r="AQ86" s="19"/>
      <c r="AR86" s="19"/>
    </row>
    <row r="87" spans="1:44" ht="12.75" customHeight="1">
      <c r="A87" s="121"/>
      <c r="B87" s="121"/>
      <c r="C87" s="55" t="s">
        <v>90</v>
      </c>
      <c r="D87" s="66"/>
      <c r="E87" s="67"/>
      <c r="F87" s="84"/>
      <c r="G87" s="84"/>
      <c r="H87" s="84"/>
      <c r="I87" s="82"/>
      <c r="J87" s="73" t="s">
        <v>82</v>
      </c>
      <c r="K87" s="84"/>
      <c r="L87" s="84"/>
      <c r="M87" s="82"/>
      <c r="N87" s="84"/>
      <c r="O87" s="84"/>
      <c r="P87" s="84"/>
      <c r="Q87" s="82"/>
      <c r="R87" s="87"/>
      <c r="S87" s="84"/>
      <c r="T87" s="84"/>
      <c r="U87" s="82"/>
      <c r="V87" s="84"/>
      <c r="W87" s="84"/>
      <c r="X87" s="82"/>
      <c r="Y87" s="84"/>
      <c r="Z87" s="84"/>
      <c r="AA87" s="84"/>
      <c r="AB87" s="82"/>
      <c r="AC87" s="84"/>
      <c r="AD87" s="84"/>
      <c r="AE87" s="80"/>
      <c r="AF87" s="82"/>
      <c r="AG87" s="87"/>
      <c r="AH87" s="84"/>
      <c r="AI87" s="73" t="s">
        <v>82</v>
      </c>
      <c r="AJ87" s="82"/>
      <c r="AK87" s="84"/>
      <c r="AL87" s="84"/>
      <c r="AM87" s="57">
        <f t="shared" si="15"/>
        <v>2</v>
      </c>
      <c r="AN87" s="58">
        <f t="shared" si="19"/>
        <v>68</v>
      </c>
      <c r="AO87" s="70">
        <f t="shared" si="17"/>
        <v>2.9411764705882353E-2</v>
      </c>
      <c r="AP87" s="19"/>
      <c r="AQ87" s="19"/>
      <c r="AR87" s="19"/>
    </row>
    <row r="88" spans="1:44" ht="12.75" customHeight="1">
      <c r="A88" s="121"/>
      <c r="B88" s="122"/>
      <c r="C88" s="55" t="s">
        <v>91</v>
      </c>
      <c r="D88" s="66"/>
      <c r="E88" s="67"/>
      <c r="F88" s="84"/>
      <c r="G88" s="84"/>
      <c r="H88" s="84"/>
      <c r="I88" s="82"/>
      <c r="J88" s="73" t="s">
        <v>82</v>
      </c>
      <c r="K88" s="84"/>
      <c r="L88" s="84"/>
      <c r="M88" s="82"/>
      <c r="N88" s="84"/>
      <c r="O88" s="84"/>
      <c r="P88" s="84"/>
      <c r="Q88" s="82"/>
      <c r="R88" s="87"/>
      <c r="S88" s="84"/>
      <c r="T88" s="84"/>
      <c r="U88" s="82"/>
      <c r="V88" s="84"/>
      <c r="W88" s="84"/>
      <c r="X88" s="82"/>
      <c r="Y88" s="84"/>
      <c r="Z88" s="84"/>
      <c r="AA88" s="84"/>
      <c r="AB88" s="82"/>
      <c r="AC88" s="84"/>
      <c r="AD88" s="84"/>
      <c r="AE88" s="80"/>
      <c r="AF88" s="82"/>
      <c r="AG88" s="87"/>
      <c r="AH88" s="84"/>
      <c r="AI88" s="73" t="s">
        <v>82</v>
      </c>
      <c r="AJ88" s="82"/>
      <c r="AK88" s="84"/>
      <c r="AL88" s="84"/>
      <c r="AM88" s="57">
        <f t="shared" si="15"/>
        <v>2</v>
      </c>
      <c r="AN88" s="58">
        <f t="shared" si="19"/>
        <v>68</v>
      </c>
      <c r="AO88" s="70">
        <f t="shared" si="17"/>
        <v>2.9411764705882353E-2</v>
      </c>
      <c r="AP88" s="19"/>
      <c r="AQ88" s="19"/>
      <c r="AR88" s="19"/>
    </row>
    <row r="89" spans="1:44" ht="12.75" customHeight="1">
      <c r="A89" s="121"/>
      <c r="B89" s="123" t="s">
        <v>75</v>
      </c>
      <c r="C89" s="55" t="s">
        <v>89</v>
      </c>
      <c r="D89" s="66"/>
      <c r="E89" s="67"/>
      <c r="F89" s="84"/>
      <c r="G89" s="84"/>
      <c r="H89" s="84"/>
      <c r="I89" s="82"/>
      <c r="J89" s="84"/>
      <c r="K89" s="84"/>
      <c r="L89" s="84"/>
      <c r="M89" s="82"/>
      <c r="N89" s="84"/>
      <c r="O89" s="84"/>
      <c r="P89" s="84"/>
      <c r="Q89" s="82"/>
      <c r="R89" s="85" t="s">
        <v>82</v>
      </c>
      <c r="S89" s="84"/>
      <c r="T89" s="84"/>
      <c r="U89" s="82"/>
      <c r="V89" s="84"/>
      <c r="W89" s="84"/>
      <c r="X89" s="82"/>
      <c r="Y89" s="84"/>
      <c r="Z89" s="84"/>
      <c r="AA89" s="80"/>
      <c r="AB89" s="82"/>
      <c r="AC89" s="84"/>
      <c r="AD89" s="84"/>
      <c r="AE89" s="84"/>
      <c r="AF89" s="82"/>
      <c r="AG89" s="82"/>
      <c r="AH89" s="84"/>
      <c r="AI89" s="84"/>
      <c r="AJ89" s="80"/>
      <c r="AK89" s="85" t="s">
        <v>82</v>
      </c>
      <c r="AL89" s="84"/>
      <c r="AM89" s="57">
        <f t="shared" si="15"/>
        <v>2</v>
      </c>
      <c r="AN89" s="58">
        <f t="shared" ref="AN89:AN100" si="20">34*1</f>
        <v>34</v>
      </c>
      <c r="AO89" s="70">
        <f t="shared" si="17"/>
        <v>5.8823529411764705E-2</v>
      </c>
      <c r="AP89" s="19"/>
      <c r="AQ89" s="19"/>
      <c r="AR89" s="19"/>
    </row>
    <row r="90" spans="1:44" ht="12.75" customHeight="1">
      <c r="A90" s="121"/>
      <c r="B90" s="121"/>
      <c r="C90" s="61" t="s">
        <v>90</v>
      </c>
      <c r="D90" s="67"/>
      <c r="E90" s="60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5" t="s">
        <v>82</v>
      </c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5" t="s">
        <v>82</v>
      </c>
      <c r="AL90" s="84"/>
      <c r="AM90" s="57">
        <f t="shared" si="15"/>
        <v>2</v>
      </c>
      <c r="AN90" s="58">
        <f t="shared" si="20"/>
        <v>34</v>
      </c>
      <c r="AO90" s="70">
        <f t="shared" si="17"/>
        <v>5.8823529411764705E-2</v>
      </c>
      <c r="AP90" s="19"/>
      <c r="AQ90" s="19"/>
      <c r="AR90" s="19"/>
    </row>
    <row r="91" spans="1:44" ht="15.75" customHeight="1">
      <c r="A91" s="121"/>
      <c r="B91" s="122"/>
      <c r="C91" s="61" t="s">
        <v>91</v>
      </c>
      <c r="D91" s="74"/>
      <c r="E91" s="75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9" t="s">
        <v>82</v>
      </c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90"/>
      <c r="AH91" s="88"/>
      <c r="AI91" s="88"/>
      <c r="AJ91" s="88"/>
      <c r="AK91" s="89" t="s">
        <v>82</v>
      </c>
      <c r="AL91" s="88"/>
      <c r="AM91" s="57">
        <f t="shared" si="15"/>
        <v>2</v>
      </c>
      <c r="AN91" s="58">
        <f t="shared" si="20"/>
        <v>34</v>
      </c>
      <c r="AO91" s="70">
        <f t="shared" si="17"/>
        <v>5.8823529411764705E-2</v>
      </c>
      <c r="AP91" s="19"/>
      <c r="AQ91" s="19"/>
      <c r="AR91" s="19"/>
    </row>
    <row r="92" spans="1:44" ht="12.75" customHeight="1">
      <c r="A92" s="121"/>
      <c r="B92" s="123" t="s">
        <v>76</v>
      </c>
      <c r="C92" s="55" t="s">
        <v>89</v>
      </c>
      <c r="D92" s="76"/>
      <c r="E92" s="67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7"/>
      <c r="R92" s="82"/>
      <c r="S92" s="82"/>
      <c r="T92" s="82"/>
      <c r="U92" s="69" t="s">
        <v>82</v>
      </c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90" t="s">
        <v>82</v>
      </c>
      <c r="AH92" s="82"/>
      <c r="AI92" s="69" t="s">
        <v>82</v>
      </c>
      <c r="AJ92" s="87"/>
      <c r="AK92" s="82"/>
      <c r="AL92" s="82"/>
      <c r="AM92" s="57">
        <f t="shared" si="15"/>
        <v>3</v>
      </c>
      <c r="AN92" s="58">
        <f t="shared" si="20"/>
        <v>34</v>
      </c>
      <c r="AO92" s="70">
        <f t="shared" si="17"/>
        <v>8.8235294117647065E-2</v>
      </c>
      <c r="AP92" s="19"/>
      <c r="AQ92" s="19"/>
      <c r="AR92" s="19"/>
    </row>
    <row r="93" spans="1:44" ht="14.25" customHeight="1">
      <c r="A93" s="121"/>
      <c r="B93" s="121"/>
      <c r="C93" s="55" t="s">
        <v>90</v>
      </c>
      <c r="D93" s="76"/>
      <c r="E93" s="77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7"/>
      <c r="R93" s="84"/>
      <c r="S93" s="84"/>
      <c r="T93" s="84"/>
      <c r="U93" s="69" t="s">
        <v>82</v>
      </c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90" t="s">
        <v>82</v>
      </c>
      <c r="AH93" s="84"/>
      <c r="AI93" s="69" t="s">
        <v>82</v>
      </c>
      <c r="AJ93" s="87"/>
      <c r="AK93" s="84"/>
      <c r="AL93" s="84"/>
      <c r="AM93" s="57">
        <f t="shared" si="15"/>
        <v>3</v>
      </c>
      <c r="AN93" s="58">
        <f t="shared" si="20"/>
        <v>34</v>
      </c>
      <c r="AO93" s="70">
        <f t="shared" si="17"/>
        <v>8.8235294117647065E-2</v>
      </c>
      <c r="AP93" s="19"/>
      <c r="AQ93" s="19"/>
      <c r="AR93" s="19"/>
    </row>
    <row r="94" spans="1:44" ht="13.5" customHeight="1">
      <c r="A94" s="121"/>
      <c r="B94" s="122"/>
      <c r="C94" s="55" t="s">
        <v>91</v>
      </c>
      <c r="D94" s="66"/>
      <c r="E94" s="67"/>
      <c r="F94" s="82"/>
      <c r="G94" s="84"/>
      <c r="H94" s="82"/>
      <c r="I94" s="82"/>
      <c r="J94" s="86"/>
      <c r="K94" s="82"/>
      <c r="L94" s="82"/>
      <c r="M94" s="82"/>
      <c r="N94" s="82"/>
      <c r="O94" s="82"/>
      <c r="P94" s="82"/>
      <c r="Q94" s="87"/>
      <c r="R94" s="82"/>
      <c r="S94" s="82"/>
      <c r="T94" s="82"/>
      <c r="U94" s="69" t="s">
        <v>82</v>
      </c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3" t="s">
        <v>82</v>
      </c>
      <c r="AH94" s="82"/>
      <c r="AI94" s="69" t="s">
        <v>82</v>
      </c>
      <c r="AJ94" s="87"/>
      <c r="AK94" s="82"/>
      <c r="AL94" s="82"/>
      <c r="AM94" s="57">
        <f t="shared" si="15"/>
        <v>3</v>
      </c>
      <c r="AN94" s="58">
        <f t="shared" si="20"/>
        <v>34</v>
      </c>
      <c r="AO94" s="70">
        <f t="shared" si="17"/>
        <v>8.8235294117647065E-2</v>
      </c>
      <c r="AP94" s="43"/>
      <c r="AQ94" s="43"/>
      <c r="AR94" s="43"/>
    </row>
    <row r="95" spans="1:44" ht="15" customHeight="1">
      <c r="A95" s="121"/>
      <c r="B95" s="123" t="s">
        <v>77</v>
      </c>
      <c r="C95" s="55" t="s">
        <v>89</v>
      </c>
      <c r="D95" s="66"/>
      <c r="E95" s="67"/>
      <c r="F95" s="82"/>
      <c r="G95" s="82"/>
      <c r="H95" s="84"/>
      <c r="I95" s="86"/>
      <c r="J95" s="82"/>
      <c r="K95" s="82"/>
      <c r="L95" s="82"/>
      <c r="M95" s="82"/>
      <c r="N95" s="82"/>
      <c r="O95" s="82"/>
      <c r="P95" s="82"/>
      <c r="Q95" s="82"/>
      <c r="R95" s="82"/>
      <c r="S95" s="83" t="s">
        <v>82</v>
      </c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3" t="s">
        <v>82</v>
      </c>
      <c r="AK95" s="82"/>
      <c r="AL95" s="82"/>
      <c r="AM95" s="57">
        <f t="shared" si="15"/>
        <v>2</v>
      </c>
      <c r="AN95" s="58">
        <f t="shared" si="20"/>
        <v>34</v>
      </c>
      <c r="AO95" s="70">
        <f t="shared" si="17"/>
        <v>5.8823529411764705E-2</v>
      </c>
      <c r="AP95" s="43"/>
      <c r="AQ95" s="43"/>
      <c r="AR95" s="43"/>
    </row>
    <row r="96" spans="1:44" ht="13.5" customHeight="1">
      <c r="A96" s="121"/>
      <c r="B96" s="121"/>
      <c r="C96" s="55" t="s">
        <v>90</v>
      </c>
      <c r="D96" s="66"/>
      <c r="E96" s="67"/>
      <c r="F96" s="84"/>
      <c r="G96" s="84"/>
      <c r="H96" s="80"/>
      <c r="I96" s="82"/>
      <c r="J96" s="84"/>
      <c r="K96" s="84"/>
      <c r="L96" s="84"/>
      <c r="M96" s="82"/>
      <c r="N96" s="84"/>
      <c r="O96" s="84"/>
      <c r="P96" s="84"/>
      <c r="Q96" s="82"/>
      <c r="R96" s="84"/>
      <c r="S96" s="85" t="s">
        <v>82</v>
      </c>
      <c r="T96" s="84"/>
      <c r="U96" s="82"/>
      <c r="V96" s="84"/>
      <c r="W96" s="84"/>
      <c r="X96" s="82"/>
      <c r="Y96" s="84"/>
      <c r="Z96" s="84"/>
      <c r="AA96" s="84"/>
      <c r="AB96" s="82"/>
      <c r="AC96" s="84"/>
      <c r="AD96" s="84"/>
      <c r="AE96" s="84"/>
      <c r="AF96" s="82"/>
      <c r="AG96" s="82"/>
      <c r="AH96" s="84"/>
      <c r="AI96" s="84"/>
      <c r="AJ96" s="83" t="s">
        <v>82</v>
      </c>
      <c r="AK96" s="84"/>
      <c r="AL96" s="84"/>
      <c r="AM96" s="57">
        <f t="shared" si="15"/>
        <v>2</v>
      </c>
      <c r="AN96" s="58">
        <f t="shared" si="20"/>
        <v>34</v>
      </c>
      <c r="AO96" s="70">
        <f t="shared" si="17"/>
        <v>5.8823529411764705E-2</v>
      </c>
      <c r="AP96" s="54"/>
      <c r="AQ96" s="54"/>
      <c r="AR96" s="54"/>
    </row>
    <row r="97" spans="1:44" ht="15" customHeight="1">
      <c r="A97" s="121"/>
      <c r="B97" s="122"/>
      <c r="C97" s="55" t="s">
        <v>91</v>
      </c>
      <c r="D97" s="66"/>
      <c r="E97" s="67"/>
      <c r="F97" s="84"/>
      <c r="G97" s="80"/>
      <c r="H97" s="84"/>
      <c r="I97" s="82"/>
      <c r="J97" s="84"/>
      <c r="K97" s="84"/>
      <c r="L97" s="84"/>
      <c r="M97" s="82"/>
      <c r="N97" s="84"/>
      <c r="O97" s="84"/>
      <c r="P97" s="84"/>
      <c r="Q97" s="82"/>
      <c r="R97" s="84"/>
      <c r="S97" s="85" t="s">
        <v>82</v>
      </c>
      <c r="T97" s="84"/>
      <c r="U97" s="82"/>
      <c r="V97" s="84"/>
      <c r="W97" s="84"/>
      <c r="X97" s="82"/>
      <c r="Y97" s="84"/>
      <c r="Z97" s="84"/>
      <c r="AA97" s="84"/>
      <c r="AB97" s="82"/>
      <c r="AC97" s="84"/>
      <c r="AD97" s="84"/>
      <c r="AE97" s="84"/>
      <c r="AF97" s="82"/>
      <c r="AG97" s="82"/>
      <c r="AH97" s="84"/>
      <c r="AI97" s="84"/>
      <c r="AJ97" s="83" t="s">
        <v>82</v>
      </c>
      <c r="AK97" s="84"/>
      <c r="AL97" s="84"/>
      <c r="AM97" s="57">
        <f t="shared" si="15"/>
        <v>2</v>
      </c>
      <c r="AN97" s="58">
        <f t="shared" si="20"/>
        <v>34</v>
      </c>
      <c r="AO97" s="70">
        <f t="shared" si="17"/>
        <v>5.8823529411764705E-2</v>
      </c>
      <c r="AP97" s="54"/>
      <c r="AQ97" s="54"/>
      <c r="AR97" s="54"/>
    </row>
    <row r="98" spans="1:44" ht="15" customHeight="1">
      <c r="A98" s="121"/>
      <c r="B98" s="123" t="s">
        <v>87</v>
      </c>
      <c r="C98" s="55" t="s">
        <v>89</v>
      </c>
      <c r="D98" s="66"/>
      <c r="E98" s="67"/>
      <c r="F98" s="84"/>
      <c r="G98" s="80"/>
      <c r="H98" s="84"/>
      <c r="I98" s="82"/>
      <c r="J98" s="84"/>
      <c r="K98" s="84"/>
      <c r="L98" s="84"/>
      <c r="M98" s="82"/>
      <c r="N98" s="84"/>
      <c r="O98" s="84"/>
      <c r="P98" s="84"/>
      <c r="Q98" s="83" t="s">
        <v>82</v>
      </c>
      <c r="R98" s="84"/>
      <c r="S98" s="84"/>
      <c r="T98" s="84"/>
      <c r="U98" s="82"/>
      <c r="V98" s="84"/>
      <c r="W98" s="84"/>
      <c r="X98" s="82"/>
      <c r="Y98" s="84"/>
      <c r="Z98" s="84"/>
      <c r="AA98" s="84"/>
      <c r="AB98" s="82"/>
      <c r="AC98" s="84"/>
      <c r="AD98" s="84"/>
      <c r="AE98" s="84"/>
      <c r="AF98" s="82"/>
      <c r="AG98" s="82"/>
      <c r="AH98" s="84"/>
      <c r="AI98" s="85" t="s">
        <v>82</v>
      </c>
      <c r="AJ98" s="82"/>
      <c r="AK98" s="84"/>
      <c r="AL98" s="84"/>
      <c r="AM98" s="57">
        <f t="shared" si="15"/>
        <v>2</v>
      </c>
      <c r="AN98" s="58">
        <f t="shared" si="20"/>
        <v>34</v>
      </c>
      <c r="AO98" s="70">
        <f t="shared" si="17"/>
        <v>5.8823529411764705E-2</v>
      </c>
      <c r="AP98" s="54"/>
      <c r="AQ98" s="54"/>
      <c r="AR98" s="54"/>
    </row>
    <row r="99" spans="1:44" ht="15" customHeight="1">
      <c r="A99" s="121"/>
      <c r="B99" s="121"/>
      <c r="C99" s="55" t="s">
        <v>90</v>
      </c>
      <c r="D99" s="66"/>
      <c r="E99" s="67"/>
      <c r="F99" s="84"/>
      <c r="G99" s="80"/>
      <c r="H99" s="84"/>
      <c r="I99" s="82"/>
      <c r="J99" s="84"/>
      <c r="K99" s="84"/>
      <c r="L99" s="84"/>
      <c r="M99" s="82"/>
      <c r="N99" s="84"/>
      <c r="O99" s="84"/>
      <c r="P99" s="84"/>
      <c r="Q99" s="83" t="s">
        <v>82</v>
      </c>
      <c r="R99" s="84"/>
      <c r="S99" s="84"/>
      <c r="T99" s="84"/>
      <c r="U99" s="82"/>
      <c r="V99" s="84"/>
      <c r="W99" s="84"/>
      <c r="X99" s="82"/>
      <c r="Y99" s="84"/>
      <c r="Z99" s="84"/>
      <c r="AA99" s="84"/>
      <c r="AB99" s="82"/>
      <c r="AC99" s="84"/>
      <c r="AD99" s="84"/>
      <c r="AE99" s="84"/>
      <c r="AF99" s="82"/>
      <c r="AG99" s="82"/>
      <c r="AH99" s="84"/>
      <c r="AI99" s="85" t="s">
        <v>82</v>
      </c>
      <c r="AJ99" s="82"/>
      <c r="AK99" s="84"/>
      <c r="AL99" s="84"/>
      <c r="AM99" s="57">
        <f t="shared" si="15"/>
        <v>2</v>
      </c>
      <c r="AN99" s="58">
        <f t="shared" si="20"/>
        <v>34</v>
      </c>
      <c r="AO99" s="70">
        <f t="shared" si="17"/>
        <v>5.8823529411764705E-2</v>
      </c>
      <c r="AP99" s="54"/>
      <c r="AQ99" s="54"/>
      <c r="AR99" s="54"/>
    </row>
    <row r="100" spans="1:44" ht="15" customHeight="1">
      <c r="A100" s="121"/>
      <c r="B100" s="122"/>
      <c r="C100" s="55" t="s">
        <v>91</v>
      </c>
      <c r="D100" s="66"/>
      <c r="E100" s="67"/>
      <c r="F100" s="84"/>
      <c r="G100" s="80"/>
      <c r="H100" s="84"/>
      <c r="I100" s="82"/>
      <c r="J100" s="84"/>
      <c r="K100" s="84"/>
      <c r="L100" s="84"/>
      <c r="M100" s="82"/>
      <c r="N100" s="84"/>
      <c r="O100" s="84"/>
      <c r="P100" s="84"/>
      <c r="Q100" s="83" t="s">
        <v>82</v>
      </c>
      <c r="R100" s="84"/>
      <c r="S100" s="84"/>
      <c r="T100" s="84"/>
      <c r="U100" s="82"/>
      <c r="V100" s="84"/>
      <c r="W100" s="84"/>
      <c r="X100" s="82"/>
      <c r="Y100" s="84"/>
      <c r="Z100" s="84"/>
      <c r="AA100" s="84"/>
      <c r="AB100" s="82"/>
      <c r="AC100" s="84"/>
      <c r="AD100" s="84"/>
      <c r="AE100" s="84"/>
      <c r="AF100" s="82"/>
      <c r="AG100" s="82"/>
      <c r="AH100" s="84"/>
      <c r="AI100" s="85" t="s">
        <v>82</v>
      </c>
      <c r="AJ100" s="82"/>
      <c r="AK100" s="84"/>
      <c r="AL100" s="84"/>
      <c r="AM100" s="57">
        <f t="shared" si="15"/>
        <v>2</v>
      </c>
      <c r="AN100" s="58">
        <f t="shared" si="20"/>
        <v>34</v>
      </c>
      <c r="AO100" s="70">
        <f t="shared" si="17"/>
        <v>5.8823529411764705E-2</v>
      </c>
      <c r="AP100" s="54"/>
      <c r="AQ100" s="54"/>
      <c r="AR100" s="54"/>
    </row>
    <row r="101" spans="1:44" ht="15" customHeight="1">
      <c r="A101" s="121"/>
      <c r="B101" s="123" t="s">
        <v>78</v>
      </c>
      <c r="C101" s="55" t="s">
        <v>89</v>
      </c>
      <c r="D101" s="66"/>
      <c r="E101" s="67"/>
      <c r="F101" s="84"/>
      <c r="G101" s="84"/>
      <c r="H101" s="80"/>
      <c r="I101" s="84"/>
      <c r="J101" s="84"/>
      <c r="K101" s="84"/>
      <c r="L101" s="84"/>
      <c r="M101" s="82"/>
      <c r="N101" s="84"/>
      <c r="O101" s="84"/>
      <c r="P101" s="84"/>
      <c r="Q101" s="83" t="s">
        <v>82</v>
      </c>
      <c r="R101" s="84"/>
      <c r="S101" s="84"/>
      <c r="T101" s="84"/>
      <c r="U101" s="82"/>
      <c r="V101" s="84"/>
      <c r="W101" s="84"/>
      <c r="X101" s="82"/>
      <c r="Y101" s="84"/>
      <c r="Z101" s="84"/>
      <c r="AA101" s="84"/>
      <c r="AB101" s="82"/>
      <c r="AC101" s="84"/>
      <c r="AD101" s="84"/>
      <c r="AE101" s="84"/>
      <c r="AF101" s="82"/>
      <c r="AG101" s="82"/>
      <c r="AH101" s="84"/>
      <c r="AI101" s="85" t="s">
        <v>82</v>
      </c>
      <c r="AJ101" s="84"/>
      <c r="AK101" s="84"/>
      <c r="AL101" s="84"/>
      <c r="AM101" s="57">
        <f t="shared" si="15"/>
        <v>2</v>
      </c>
      <c r="AN101" s="58">
        <f t="shared" ref="AN101:AN103" si="21">34*2</f>
        <v>68</v>
      </c>
      <c r="AO101" s="70">
        <f t="shared" si="17"/>
        <v>2.9411764705882353E-2</v>
      </c>
      <c r="AP101" s="54"/>
      <c r="AQ101" s="54"/>
      <c r="AR101" s="54"/>
    </row>
    <row r="102" spans="1:44" ht="15" customHeight="1">
      <c r="A102" s="121"/>
      <c r="B102" s="121"/>
      <c r="C102" s="55" t="s">
        <v>90</v>
      </c>
      <c r="D102" s="66"/>
      <c r="E102" s="67"/>
      <c r="F102" s="84"/>
      <c r="G102" s="84"/>
      <c r="H102" s="84"/>
      <c r="I102" s="82"/>
      <c r="J102" s="84"/>
      <c r="K102" s="84"/>
      <c r="L102" s="84"/>
      <c r="M102" s="82"/>
      <c r="N102" s="84"/>
      <c r="O102" s="84"/>
      <c r="P102" s="84"/>
      <c r="Q102" s="83" t="s">
        <v>82</v>
      </c>
      <c r="R102" s="84"/>
      <c r="S102" s="84"/>
      <c r="T102" s="84"/>
      <c r="U102" s="82"/>
      <c r="V102" s="84"/>
      <c r="W102" s="84"/>
      <c r="X102" s="82"/>
      <c r="Y102" s="84"/>
      <c r="Z102" s="84"/>
      <c r="AA102" s="84"/>
      <c r="AB102" s="82"/>
      <c r="AC102" s="84"/>
      <c r="AD102" s="84"/>
      <c r="AE102" s="84"/>
      <c r="AF102" s="82"/>
      <c r="AG102" s="82"/>
      <c r="AH102" s="84"/>
      <c r="AI102" s="85" t="s">
        <v>82</v>
      </c>
      <c r="AJ102" s="84"/>
      <c r="AK102" s="84"/>
      <c r="AL102" s="84"/>
      <c r="AM102" s="57">
        <f t="shared" si="15"/>
        <v>2</v>
      </c>
      <c r="AN102" s="58">
        <f t="shared" si="21"/>
        <v>68</v>
      </c>
      <c r="AO102" s="70">
        <f t="shared" si="17"/>
        <v>2.9411764705882353E-2</v>
      </c>
      <c r="AP102" s="54"/>
      <c r="AQ102" s="54"/>
      <c r="AR102" s="54"/>
    </row>
    <row r="103" spans="1:44" ht="15" customHeight="1">
      <c r="A103" s="124"/>
      <c r="B103" s="122"/>
      <c r="C103" s="55" t="s">
        <v>91</v>
      </c>
      <c r="D103" s="66"/>
      <c r="E103" s="67"/>
      <c r="F103" s="84"/>
      <c r="G103" s="84"/>
      <c r="H103" s="84"/>
      <c r="I103" s="82"/>
      <c r="J103" s="84"/>
      <c r="K103" s="84"/>
      <c r="L103" s="84"/>
      <c r="M103" s="82"/>
      <c r="N103" s="84"/>
      <c r="O103" s="84"/>
      <c r="P103" s="84"/>
      <c r="Q103" s="83" t="s">
        <v>82</v>
      </c>
      <c r="R103" s="84"/>
      <c r="S103" s="84"/>
      <c r="T103" s="84"/>
      <c r="U103" s="82"/>
      <c r="V103" s="84"/>
      <c r="W103" s="84"/>
      <c r="X103" s="82"/>
      <c r="Y103" s="84"/>
      <c r="Z103" s="84"/>
      <c r="AA103" s="84"/>
      <c r="AB103" s="82"/>
      <c r="AC103" s="84"/>
      <c r="AD103" s="84"/>
      <c r="AE103" s="84"/>
      <c r="AF103" s="82"/>
      <c r="AG103" s="82"/>
      <c r="AH103" s="84"/>
      <c r="AI103" s="85" t="s">
        <v>82</v>
      </c>
      <c r="AJ103" s="84"/>
      <c r="AK103" s="84"/>
      <c r="AL103" s="84"/>
      <c r="AM103" s="57">
        <f t="shared" si="15"/>
        <v>2</v>
      </c>
      <c r="AN103" s="58">
        <f t="shared" si="21"/>
        <v>68</v>
      </c>
      <c r="AO103" s="70">
        <f t="shared" si="17"/>
        <v>2.9411764705882353E-2</v>
      </c>
      <c r="AP103" s="54"/>
      <c r="AQ103" s="54"/>
      <c r="AR103" s="54"/>
    </row>
    <row r="104" spans="1:44" ht="20.25" customHeight="1">
      <c r="A104" s="64"/>
      <c r="B104" s="79"/>
      <c r="C104" s="79"/>
      <c r="D104" s="79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4"/>
      <c r="AN104" s="64"/>
      <c r="AO104" s="64"/>
      <c r="AP104" s="54"/>
      <c r="AQ104" s="54"/>
      <c r="AR104" s="54"/>
    </row>
    <row r="105" spans="1:44" ht="123" customHeight="1">
      <c r="A105" s="125" t="s">
        <v>92</v>
      </c>
      <c r="B105" s="126"/>
      <c r="C105" s="126"/>
      <c r="D105" s="127"/>
      <c r="E105" s="146" t="s">
        <v>50</v>
      </c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39" t="s">
        <v>51</v>
      </c>
      <c r="AN105" s="139" t="s">
        <v>52</v>
      </c>
      <c r="AO105" s="145" t="s">
        <v>53</v>
      </c>
      <c r="AP105" s="54"/>
      <c r="AQ105" s="54"/>
      <c r="AR105" s="54"/>
    </row>
    <row r="106" spans="1:44" ht="12.75" customHeight="1">
      <c r="A106" s="128" t="s">
        <v>54</v>
      </c>
      <c r="B106" s="130"/>
      <c r="C106" s="123" t="s">
        <v>55</v>
      </c>
      <c r="D106" s="52" t="s">
        <v>56</v>
      </c>
      <c r="E106" s="134" t="s">
        <v>57</v>
      </c>
      <c r="F106" s="126"/>
      <c r="G106" s="126"/>
      <c r="H106" s="127"/>
      <c r="I106" s="134" t="s">
        <v>58</v>
      </c>
      <c r="J106" s="126"/>
      <c r="K106" s="126"/>
      <c r="L106" s="127"/>
      <c r="M106" s="134" t="s">
        <v>59</v>
      </c>
      <c r="N106" s="126"/>
      <c r="O106" s="126"/>
      <c r="P106" s="127"/>
      <c r="Q106" s="134" t="s">
        <v>60</v>
      </c>
      <c r="R106" s="126"/>
      <c r="S106" s="126"/>
      <c r="T106" s="127"/>
      <c r="U106" s="134" t="s">
        <v>61</v>
      </c>
      <c r="V106" s="126"/>
      <c r="W106" s="127"/>
      <c r="X106" s="134" t="s">
        <v>62</v>
      </c>
      <c r="Y106" s="126"/>
      <c r="Z106" s="126"/>
      <c r="AA106" s="127"/>
      <c r="AB106" s="134" t="s">
        <v>63</v>
      </c>
      <c r="AC106" s="126"/>
      <c r="AD106" s="126"/>
      <c r="AE106" s="127"/>
      <c r="AF106" s="134" t="s">
        <v>64</v>
      </c>
      <c r="AG106" s="126"/>
      <c r="AH106" s="126"/>
      <c r="AI106" s="140"/>
      <c r="AJ106" s="134" t="s">
        <v>65</v>
      </c>
      <c r="AK106" s="126"/>
      <c r="AL106" s="127"/>
      <c r="AM106" s="121"/>
      <c r="AN106" s="121"/>
      <c r="AO106" s="121"/>
      <c r="AP106" s="54"/>
      <c r="AQ106" s="54"/>
      <c r="AR106" s="54"/>
    </row>
    <row r="107" spans="1:44" ht="12.75" customHeight="1">
      <c r="A107" s="131"/>
      <c r="B107" s="133"/>
      <c r="C107" s="122"/>
      <c r="D107" s="52" t="s">
        <v>66</v>
      </c>
      <c r="E107" s="53">
        <v>1</v>
      </c>
      <c r="F107" s="53">
        <v>2</v>
      </c>
      <c r="G107" s="53">
        <v>3</v>
      </c>
      <c r="H107" s="53">
        <v>4</v>
      </c>
      <c r="I107" s="53">
        <v>5</v>
      </c>
      <c r="J107" s="53">
        <v>6</v>
      </c>
      <c r="K107" s="53">
        <v>7</v>
      </c>
      <c r="L107" s="53">
        <v>8</v>
      </c>
      <c r="M107" s="53">
        <v>9</v>
      </c>
      <c r="N107" s="53">
        <v>10</v>
      </c>
      <c r="O107" s="53">
        <v>11</v>
      </c>
      <c r="P107" s="53">
        <v>12</v>
      </c>
      <c r="Q107" s="53">
        <v>13</v>
      </c>
      <c r="R107" s="53">
        <v>14</v>
      </c>
      <c r="S107" s="53">
        <v>15</v>
      </c>
      <c r="T107" s="53">
        <v>16</v>
      </c>
      <c r="U107" s="53">
        <v>17</v>
      </c>
      <c r="V107" s="53">
        <v>18</v>
      </c>
      <c r="W107" s="53">
        <v>19</v>
      </c>
      <c r="X107" s="53">
        <v>20</v>
      </c>
      <c r="Y107" s="53">
        <v>21</v>
      </c>
      <c r="Z107" s="53">
        <v>22</v>
      </c>
      <c r="AA107" s="53">
        <v>23</v>
      </c>
      <c r="AB107" s="53">
        <v>24</v>
      </c>
      <c r="AC107" s="53">
        <v>25</v>
      </c>
      <c r="AD107" s="53">
        <v>26</v>
      </c>
      <c r="AE107" s="53">
        <v>27</v>
      </c>
      <c r="AF107" s="53">
        <v>28</v>
      </c>
      <c r="AG107" s="53">
        <v>29</v>
      </c>
      <c r="AH107" s="53">
        <v>30</v>
      </c>
      <c r="AI107" s="65">
        <v>31</v>
      </c>
      <c r="AJ107" s="53">
        <v>32</v>
      </c>
      <c r="AK107" s="53">
        <v>33</v>
      </c>
      <c r="AL107" s="53">
        <v>34</v>
      </c>
      <c r="AM107" s="122"/>
      <c r="AN107" s="122"/>
      <c r="AO107" s="122"/>
      <c r="AP107" s="54"/>
      <c r="AQ107" s="54"/>
      <c r="AR107" s="54"/>
    </row>
    <row r="108" spans="1:44" ht="12.75" customHeight="1">
      <c r="A108" s="120" t="s">
        <v>80</v>
      </c>
      <c r="B108" s="123" t="s">
        <v>68</v>
      </c>
      <c r="C108" s="55" t="s">
        <v>93</v>
      </c>
      <c r="D108" s="62"/>
      <c r="E108" s="60"/>
      <c r="F108" s="60"/>
      <c r="G108" s="60"/>
      <c r="H108" s="60"/>
      <c r="I108" s="60"/>
      <c r="J108" s="60"/>
      <c r="K108" s="71" t="s">
        <v>82</v>
      </c>
      <c r="L108" s="60"/>
      <c r="M108" s="60"/>
      <c r="N108" s="60"/>
      <c r="O108" s="60"/>
      <c r="P108" s="60"/>
      <c r="Q108" s="60"/>
      <c r="R108" s="71" t="s">
        <v>82</v>
      </c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71" t="s">
        <v>82</v>
      </c>
      <c r="AE108" s="60"/>
      <c r="AF108" s="60"/>
      <c r="AG108" s="60"/>
      <c r="AH108" s="60"/>
      <c r="AI108" s="60"/>
      <c r="AJ108" s="71" t="s">
        <v>82</v>
      </c>
      <c r="AK108" s="60"/>
      <c r="AL108" s="60"/>
      <c r="AM108" s="91">
        <v>4</v>
      </c>
      <c r="AN108" s="58">
        <f t="shared" ref="AN108:AN110" si="22">34*5</f>
        <v>170</v>
      </c>
      <c r="AO108" s="92">
        <f t="shared" ref="AO108:AO137" si="23">AM108/AN108</f>
        <v>2.3529411764705882E-2</v>
      </c>
      <c r="AP108" s="19"/>
      <c r="AQ108" s="19"/>
      <c r="AR108" s="19"/>
    </row>
    <row r="109" spans="1:44" ht="12.75" customHeight="1">
      <c r="A109" s="121"/>
      <c r="B109" s="121"/>
      <c r="C109" s="55" t="s">
        <v>94</v>
      </c>
      <c r="D109" s="62"/>
      <c r="E109" s="60"/>
      <c r="F109" s="60"/>
      <c r="G109" s="60"/>
      <c r="H109" s="60"/>
      <c r="I109" s="60"/>
      <c r="J109" s="60"/>
      <c r="K109" s="71" t="s">
        <v>82</v>
      </c>
      <c r="L109" s="60"/>
      <c r="M109" s="60"/>
      <c r="N109" s="60"/>
      <c r="O109" s="60"/>
      <c r="P109" s="60"/>
      <c r="Q109" s="60"/>
      <c r="R109" s="71" t="s">
        <v>82</v>
      </c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71" t="s">
        <v>82</v>
      </c>
      <c r="AE109" s="60"/>
      <c r="AF109" s="60"/>
      <c r="AG109" s="60"/>
      <c r="AH109" s="60"/>
      <c r="AI109" s="60"/>
      <c r="AJ109" s="71" t="s">
        <v>82</v>
      </c>
      <c r="AK109" s="60"/>
      <c r="AL109" s="60"/>
      <c r="AM109" s="91">
        <v>4</v>
      </c>
      <c r="AN109" s="58">
        <f t="shared" si="22"/>
        <v>170</v>
      </c>
      <c r="AO109" s="92">
        <f t="shared" si="23"/>
        <v>2.3529411764705882E-2</v>
      </c>
      <c r="AP109" s="19"/>
      <c r="AQ109" s="19"/>
      <c r="AR109" s="19"/>
    </row>
    <row r="110" spans="1:44" ht="12.75" customHeight="1">
      <c r="A110" s="121"/>
      <c r="B110" s="122"/>
      <c r="C110" s="55" t="s">
        <v>95</v>
      </c>
      <c r="D110" s="62"/>
      <c r="E110" s="60"/>
      <c r="F110" s="60"/>
      <c r="G110" s="60"/>
      <c r="H110" s="60"/>
      <c r="I110" s="60"/>
      <c r="J110" s="60"/>
      <c r="K110" s="71" t="s">
        <v>82</v>
      </c>
      <c r="L110" s="60"/>
      <c r="M110" s="60"/>
      <c r="N110" s="60"/>
      <c r="O110" s="60"/>
      <c r="P110" s="60"/>
      <c r="Q110" s="60"/>
      <c r="R110" s="71" t="s">
        <v>82</v>
      </c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71" t="s">
        <v>82</v>
      </c>
      <c r="AE110" s="60"/>
      <c r="AF110" s="60"/>
      <c r="AG110" s="60"/>
      <c r="AH110" s="60"/>
      <c r="AI110" s="60"/>
      <c r="AJ110" s="71" t="s">
        <v>82</v>
      </c>
      <c r="AK110" s="71"/>
      <c r="AL110" s="60"/>
      <c r="AM110" s="91">
        <v>4</v>
      </c>
      <c r="AN110" s="58">
        <f t="shared" si="22"/>
        <v>170</v>
      </c>
      <c r="AO110" s="92">
        <f t="shared" si="23"/>
        <v>2.3529411764705882E-2</v>
      </c>
      <c r="AP110" s="19"/>
      <c r="AQ110" s="19"/>
      <c r="AR110" s="19"/>
    </row>
    <row r="111" spans="1:44" ht="12.75" customHeight="1">
      <c r="A111" s="121"/>
      <c r="B111" s="123" t="s">
        <v>72</v>
      </c>
      <c r="C111" s="61" t="s">
        <v>93</v>
      </c>
      <c r="D111" s="62"/>
      <c r="E111" s="60"/>
      <c r="F111" s="60"/>
      <c r="G111" s="60"/>
      <c r="H111" s="60"/>
      <c r="I111" s="60"/>
      <c r="J111" s="71" t="s">
        <v>82</v>
      </c>
      <c r="K111" s="60"/>
      <c r="L111" s="60"/>
      <c r="M111" s="60"/>
      <c r="N111" s="60"/>
      <c r="O111" s="60"/>
      <c r="P111" s="60"/>
      <c r="Q111" s="60"/>
      <c r="R111" s="60"/>
      <c r="S111" s="71" t="s">
        <v>82</v>
      </c>
      <c r="T111" s="60"/>
      <c r="U111" s="60"/>
      <c r="V111" s="60"/>
      <c r="W111" s="60"/>
      <c r="X111" s="60"/>
      <c r="Y111" s="60"/>
      <c r="Z111" s="60"/>
      <c r="AA111" s="60"/>
      <c r="AB111" s="60"/>
      <c r="AC111" s="71" t="s">
        <v>82</v>
      </c>
      <c r="AD111" s="60"/>
      <c r="AE111" s="60"/>
      <c r="AF111" s="60"/>
      <c r="AG111" s="60"/>
      <c r="AH111" s="60"/>
      <c r="AI111" s="60"/>
      <c r="AJ111" s="60"/>
      <c r="AK111" s="71" t="s">
        <v>82</v>
      </c>
      <c r="AL111" s="60"/>
      <c r="AM111" s="91">
        <v>4</v>
      </c>
      <c r="AN111" s="58">
        <f t="shared" ref="AN111:AN116" si="24">34*4</f>
        <v>136</v>
      </c>
      <c r="AO111" s="92">
        <f t="shared" si="23"/>
        <v>2.9411764705882353E-2</v>
      </c>
      <c r="AP111" s="19"/>
      <c r="AQ111" s="19"/>
      <c r="AR111" s="19"/>
    </row>
    <row r="112" spans="1:44" ht="12.75" customHeight="1">
      <c r="A112" s="121"/>
      <c r="B112" s="121"/>
      <c r="C112" s="55" t="s">
        <v>94</v>
      </c>
      <c r="D112" s="62"/>
      <c r="E112" s="60"/>
      <c r="F112" s="60"/>
      <c r="G112" s="60"/>
      <c r="H112" s="60"/>
      <c r="I112" s="60"/>
      <c r="J112" s="71" t="s">
        <v>82</v>
      </c>
      <c r="K112" s="60"/>
      <c r="L112" s="60"/>
      <c r="M112" s="60"/>
      <c r="N112" s="60"/>
      <c r="O112" s="60"/>
      <c r="P112" s="60"/>
      <c r="Q112" s="60"/>
      <c r="R112" s="60"/>
      <c r="S112" s="71" t="s">
        <v>82</v>
      </c>
      <c r="T112" s="60"/>
      <c r="U112" s="60"/>
      <c r="V112" s="60"/>
      <c r="W112" s="60"/>
      <c r="X112" s="60"/>
      <c r="Y112" s="60"/>
      <c r="Z112" s="60"/>
      <c r="AA112" s="60"/>
      <c r="AB112" s="60"/>
      <c r="AC112" s="71" t="s">
        <v>82</v>
      </c>
      <c r="AD112" s="60"/>
      <c r="AE112" s="60"/>
      <c r="AF112" s="60"/>
      <c r="AG112" s="60"/>
      <c r="AH112" s="60"/>
      <c r="AI112" s="60"/>
      <c r="AJ112" s="60"/>
      <c r="AK112" s="71" t="s">
        <v>82</v>
      </c>
      <c r="AL112" s="60"/>
      <c r="AM112" s="91">
        <v>4</v>
      </c>
      <c r="AN112" s="58">
        <f t="shared" si="24"/>
        <v>136</v>
      </c>
      <c r="AO112" s="92">
        <f t="shared" si="23"/>
        <v>2.9411764705882353E-2</v>
      </c>
      <c r="AP112" s="19"/>
      <c r="AQ112" s="19"/>
      <c r="AR112" s="19"/>
    </row>
    <row r="113" spans="1:44" ht="12.75" customHeight="1">
      <c r="A113" s="121"/>
      <c r="B113" s="122"/>
      <c r="C113" s="55" t="s">
        <v>95</v>
      </c>
      <c r="D113" s="93"/>
      <c r="E113" s="60"/>
      <c r="F113" s="60"/>
      <c r="G113" s="60"/>
      <c r="H113" s="60"/>
      <c r="I113" s="60"/>
      <c r="J113" s="71" t="s">
        <v>82</v>
      </c>
      <c r="K113" s="71"/>
      <c r="L113" s="60"/>
      <c r="M113" s="60"/>
      <c r="N113" s="60"/>
      <c r="O113" s="60"/>
      <c r="P113" s="60"/>
      <c r="Q113" s="60"/>
      <c r="R113" s="60"/>
      <c r="S113" s="71" t="s">
        <v>82</v>
      </c>
      <c r="T113" s="60"/>
      <c r="U113" s="60"/>
      <c r="V113" s="60"/>
      <c r="W113" s="60"/>
      <c r="X113" s="60"/>
      <c r="Y113" s="60"/>
      <c r="Z113" s="60"/>
      <c r="AA113" s="60"/>
      <c r="AB113" s="60"/>
      <c r="AC113" s="71" t="s">
        <v>82</v>
      </c>
      <c r="AD113" s="60"/>
      <c r="AE113" s="60"/>
      <c r="AF113" s="60"/>
      <c r="AG113" s="60"/>
      <c r="AH113" s="60"/>
      <c r="AI113" s="71"/>
      <c r="AJ113" s="60"/>
      <c r="AK113" s="71" t="s">
        <v>82</v>
      </c>
      <c r="AL113" s="60"/>
      <c r="AM113" s="91">
        <v>4</v>
      </c>
      <c r="AN113" s="58">
        <f t="shared" si="24"/>
        <v>136</v>
      </c>
      <c r="AO113" s="92">
        <f t="shared" si="23"/>
        <v>2.9411764705882353E-2</v>
      </c>
      <c r="AP113" s="19"/>
      <c r="AQ113" s="19"/>
      <c r="AR113" s="19"/>
    </row>
    <row r="114" spans="1:44" ht="12.75" customHeight="1">
      <c r="A114" s="121"/>
      <c r="B114" s="123" t="s">
        <v>73</v>
      </c>
      <c r="C114" s="61" t="s">
        <v>93</v>
      </c>
      <c r="D114" s="62"/>
      <c r="E114" s="60"/>
      <c r="F114" s="60"/>
      <c r="G114" s="60"/>
      <c r="H114" s="60"/>
      <c r="I114" s="60"/>
      <c r="J114" s="60"/>
      <c r="K114" s="71" t="s">
        <v>82</v>
      </c>
      <c r="L114" s="60"/>
      <c r="M114" s="60"/>
      <c r="N114" s="60"/>
      <c r="O114" s="60"/>
      <c r="P114" s="60"/>
      <c r="Q114" s="60"/>
      <c r="R114" s="71" t="s">
        <v>82</v>
      </c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71" t="s">
        <v>82</v>
      </c>
      <c r="AE114" s="60"/>
      <c r="AF114" s="60"/>
      <c r="AG114" s="60"/>
      <c r="AH114" s="60"/>
      <c r="AI114" s="71" t="s">
        <v>82</v>
      </c>
      <c r="AJ114" s="60"/>
      <c r="AK114" s="60"/>
      <c r="AL114" s="60"/>
      <c r="AM114" s="91">
        <v>4</v>
      </c>
      <c r="AN114" s="58">
        <f t="shared" si="24"/>
        <v>136</v>
      </c>
      <c r="AO114" s="92">
        <f t="shared" si="23"/>
        <v>2.9411764705882353E-2</v>
      </c>
      <c r="AP114" s="19"/>
      <c r="AQ114" s="19"/>
      <c r="AR114" s="19"/>
    </row>
    <row r="115" spans="1:44" ht="12.75" customHeight="1">
      <c r="A115" s="121"/>
      <c r="B115" s="121"/>
      <c r="C115" s="55" t="s">
        <v>94</v>
      </c>
      <c r="D115" s="62"/>
      <c r="E115" s="60"/>
      <c r="F115" s="60"/>
      <c r="G115" s="60"/>
      <c r="H115" s="60"/>
      <c r="I115" s="60"/>
      <c r="J115" s="60"/>
      <c r="K115" s="71" t="s">
        <v>82</v>
      </c>
      <c r="L115" s="60"/>
      <c r="M115" s="60"/>
      <c r="N115" s="60"/>
      <c r="O115" s="60"/>
      <c r="P115" s="60"/>
      <c r="Q115" s="60"/>
      <c r="R115" s="71" t="s">
        <v>82</v>
      </c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71" t="s">
        <v>82</v>
      </c>
      <c r="AE115" s="60"/>
      <c r="AF115" s="60"/>
      <c r="AG115" s="60"/>
      <c r="AH115" s="60"/>
      <c r="AI115" s="71" t="s">
        <v>82</v>
      </c>
      <c r="AJ115" s="94"/>
      <c r="AK115" s="60"/>
      <c r="AL115" s="60"/>
      <c r="AM115" s="91">
        <v>4</v>
      </c>
      <c r="AN115" s="58">
        <f t="shared" si="24"/>
        <v>136</v>
      </c>
      <c r="AO115" s="92">
        <f t="shared" si="23"/>
        <v>2.9411764705882353E-2</v>
      </c>
      <c r="AP115" s="19"/>
      <c r="AQ115" s="19"/>
      <c r="AR115" s="19"/>
    </row>
    <row r="116" spans="1:44" ht="12.75" customHeight="1">
      <c r="A116" s="121"/>
      <c r="B116" s="124"/>
      <c r="C116" s="55" t="s">
        <v>95</v>
      </c>
      <c r="D116" s="62"/>
      <c r="E116" s="60"/>
      <c r="F116" s="60"/>
      <c r="G116" s="60"/>
      <c r="H116" s="60"/>
      <c r="I116" s="60"/>
      <c r="J116" s="60"/>
      <c r="K116" s="71" t="s">
        <v>82</v>
      </c>
      <c r="L116" s="60"/>
      <c r="M116" s="60"/>
      <c r="N116" s="60"/>
      <c r="O116" s="60"/>
      <c r="P116" s="60"/>
      <c r="Q116" s="60"/>
      <c r="R116" s="71" t="s">
        <v>82</v>
      </c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71" t="s">
        <v>82</v>
      </c>
      <c r="AE116" s="60"/>
      <c r="AF116" s="60"/>
      <c r="AG116" s="60"/>
      <c r="AH116" s="60"/>
      <c r="AI116" s="71" t="s">
        <v>82</v>
      </c>
      <c r="AJ116" s="94"/>
      <c r="AK116" s="60"/>
      <c r="AL116" s="60"/>
      <c r="AM116" s="91">
        <v>4</v>
      </c>
      <c r="AN116" s="58">
        <f t="shared" si="24"/>
        <v>136</v>
      </c>
      <c r="AO116" s="92">
        <f t="shared" si="23"/>
        <v>2.9411764705882353E-2</v>
      </c>
      <c r="AP116" s="19"/>
      <c r="AQ116" s="19"/>
      <c r="AR116" s="19"/>
    </row>
    <row r="117" spans="1:44" ht="12.75" customHeight="1">
      <c r="A117" s="121"/>
      <c r="B117" s="123" t="s">
        <v>74</v>
      </c>
      <c r="C117" s="55" t="s">
        <v>93</v>
      </c>
      <c r="D117" s="62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71" t="s">
        <v>82</v>
      </c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91" t="s">
        <v>82</v>
      </c>
      <c r="AK117" s="60"/>
      <c r="AL117" s="60"/>
      <c r="AM117" s="91">
        <v>2</v>
      </c>
      <c r="AN117" s="58">
        <f t="shared" ref="AN117:AN122" si="25">34*2</f>
        <v>68</v>
      </c>
      <c r="AO117" s="92">
        <f t="shared" si="23"/>
        <v>2.9411764705882353E-2</v>
      </c>
      <c r="AP117" s="19"/>
      <c r="AQ117" s="19"/>
      <c r="AR117" s="19"/>
    </row>
    <row r="118" spans="1:44" ht="12.75" customHeight="1">
      <c r="A118" s="121"/>
      <c r="B118" s="121"/>
      <c r="C118" s="55" t="s">
        <v>94</v>
      </c>
      <c r="D118" s="62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71" t="s">
        <v>82</v>
      </c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91" t="s">
        <v>82</v>
      </c>
      <c r="AK118" s="60"/>
      <c r="AL118" s="60"/>
      <c r="AM118" s="91">
        <v>2</v>
      </c>
      <c r="AN118" s="58">
        <f t="shared" si="25"/>
        <v>68</v>
      </c>
      <c r="AO118" s="92">
        <f t="shared" si="23"/>
        <v>2.9411764705882353E-2</v>
      </c>
      <c r="AP118" s="19"/>
      <c r="AQ118" s="19"/>
      <c r="AR118" s="19"/>
    </row>
    <row r="119" spans="1:44" ht="12.75" customHeight="1">
      <c r="A119" s="121"/>
      <c r="B119" s="122"/>
      <c r="C119" s="55" t="s">
        <v>95</v>
      </c>
      <c r="D119" s="62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71" t="s">
        <v>82</v>
      </c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91" t="s">
        <v>82</v>
      </c>
      <c r="AK119" s="60"/>
      <c r="AL119" s="60"/>
      <c r="AM119" s="91">
        <v>2</v>
      </c>
      <c r="AN119" s="58">
        <f t="shared" si="25"/>
        <v>68</v>
      </c>
      <c r="AO119" s="92">
        <f t="shared" si="23"/>
        <v>2.9411764705882353E-2</v>
      </c>
      <c r="AP119" s="19"/>
      <c r="AQ119" s="19"/>
      <c r="AR119" s="19"/>
    </row>
    <row r="120" spans="1:44" ht="12.75" customHeight="1">
      <c r="A120" s="121"/>
      <c r="B120" s="137" t="s">
        <v>86</v>
      </c>
      <c r="C120" s="55" t="s">
        <v>93</v>
      </c>
      <c r="D120" s="93"/>
      <c r="E120" s="60"/>
      <c r="F120" s="60"/>
      <c r="G120" s="60"/>
      <c r="H120" s="60"/>
      <c r="I120" s="60"/>
      <c r="J120" s="71" t="s">
        <v>82</v>
      </c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71" t="s">
        <v>82</v>
      </c>
      <c r="AJ120" s="94"/>
      <c r="AK120" s="60"/>
      <c r="AL120" s="60"/>
      <c r="AM120" s="91">
        <v>2</v>
      </c>
      <c r="AN120" s="58">
        <f t="shared" si="25"/>
        <v>68</v>
      </c>
      <c r="AO120" s="92">
        <f t="shared" si="23"/>
        <v>2.9411764705882353E-2</v>
      </c>
      <c r="AP120" s="19"/>
      <c r="AQ120" s="19"/>
      <c r="AR120" s="19"/>
    </row>
    <row r="121" spans="1:44" ht="12.75" customHeight="1">
      <c r="A121" s="121"/>
      <c r="B121" s="121"/>
      <c r="C121" s="55" t="s">
        <v>94</v>
      </c>
      <c r="D121" s="62"/>
      <c r="E121" s="60"/>
      <c r="F121" s="60"/>
      <c r="G121" s="60"/>
      <c r="H121" s="60"/>
      <c r="I121" s="60"/>
      <c r="J121" s="71" t="s">
        <v>82</v>
      </c>
      <c r="K121" s="60"/>
      <c r="L121" s="60"/>
      <c r="M121" s="60"/>
      <c r="N121" s="60"/>
      <c r="O121" s="60"/>
      <c r="P121" s="60"/>
      <c r="Q121" s="60"/>
      <c r="R121" s="60"/>
      <c r="S121" s="60"/>
      <c r="T121" s="58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71" t="s">
        <v>82</v>
      </c>
      <c r="AJ121" s="94"/>
      <c r="AK121" s="60"/>
      <c r="AL121" s="60"/>
      <c r="AM121" s="91">
        <v>2</v>
      </c>
      <c r="AN121" s="58">
        <f t="shared" si="25"/>
        <v>68</v>
      </c>
      <c r="AO121" s="92">
        <f t="shared" si="23"/>
        <v>2.9411764705882353E-2</v>
      </c>
      <c r="AP121" s="19"/>
      <c r="AQ121" s="19"/>
      <c r="AR121" s="19"/>
    </row>
    <row r="122" spans="1:44" ht="12.75" customHeight="1">
      <c r="A122" s="121"/>
      <c r="B122" s="122"/>
      <c r="C122" s="55" t="s">
        <v>95</v>
      </c>
      <c r="D122" s="62"/>
      <c r="E122" s="60"/>
      <c r="F122" s="60"/>
      <c r="G122" s="60"/>
      <c r="H122" s="60"/>
      <c r="I122" s="60"/>
      <c r="J122" s="71" t="s">
        <v>82</v>
      </c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58"/>
      <c r="AI122" s="71" t="s">
        <v>82</v>
      </c>
      <c r="AJ122" s="94"/>
      <c r="AK122" s="60"/>
      <c r="AL122" s="60"/>
      <c r="AM122" s="91">
        <v>2</v>
      </c>
      <c r="AN122" s="58">
        <f t="shared" si="25"/>
        <v>68</v>
      </c>
      <c r="AO122" s="92">
        <f t="shared" si="23"/>
        <v>2.9411764705882353E-2</v>
      </c>
      <c r="AP122" s="19"/>
      <c r="AQ122" s="19"/>
      <c r="AR122" s="19"/>
    </row>
    <row r="123" spans="1:44" ht="12.75" customHeight="1">
      <c r="A123" s="121"/>
      <c r="B123" s="144" t="s">
        <v>96</v>
      </c>
      <c r="C123" s="55" t="s">
        <v>93</v>
      </c>
      <c r="D123" s="62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71" t="s">
        <v>82</v>
      </c>
      <c r="AH123" s="60"/>
      <c r="AI123" s="60"/>
      <c r="AJ123" s="58"/>
      <c r="AK123" s="60"/>
      <c r="AL123" s="60"/>
      <c r="AM123" s="91">
        <v>1</v>
      </c>
      <c r="AN123" s="58">
        <f t="shared" ref="AN123:AN134" si="26">34*1</f>
        <v>34</v>
      </c>
      <c r="AO123" s="92">
        <f t="shared" si="23"/>
        <v>2.9411764705882353E-2</v>
      </c>
      <c r="AP123" s="19"/>
      <c r="AQ123" s="19"/>
      <c r="AR123" s="19"/>
    </row>
    <row r="124" spans="1:44" ht="12.75" customHeight="1">
      <c r="A124" s="121"/>
      <c r="B124" s="121"/>
      <c r="C124" s="55" t="s">
        <v>94</v>
      </c>
      <c r="D124" s="62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71" t="s">
        <v>82</v>
      </c>
      <c r="AH124" s="60"/>
      <c r="AI124" s="60"/>
      <c r="AJ124" s="60"/>
      <c r="AK124" s="60"/>
      <c r="AL124" s="60"/>
      <c r="AM124" s="91">
        <v>1</v>
      </c>
      <c r="AN124" s="58">
        <f t="shared" si="26"/>
        <v>34</v>
      </c>
      <c r="AO124" s="92">
        <f t="shared" si="23"/>
        <v>2.9411764705882353E-2</v>
      </c>
      <c r="AP124" s="19"/>
      <c r="AQ124" s="19"/>
      <c r="AR124" s="19"/>
    </row>
    <row r="125" spans="1:44" ht="13.5" customHeight="1">
      <c r="A125" s="121"/>
      <c r="B125" s="122"/>
      <c r="C125" s="55" t="s">
        <v>95</v>
      </c>
      <c r="D125" s="93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71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71" t="s">
        <v>82</v>
      </c>
      <c r="AH125" s="60"/>
      <c r="AI125" s="60"/>
      <c r="AJ125" s="60"/>
      <c r="AK125" s="60"/>
      <c r="AL125" s="60"/>
      <c r="AM125" s="91">
        <v>1</v>
      </c>
      <c r="AN125" s="58">
        <f t="shared" si="26"/>
        <v>34</v>
      </c>
      <c r="AO125" s="92">
        <f t="shared" si="23"/>
        <v>2.9411764705882353E-2</v>
      </c>
      <c r="AP125" s="19"/>
      <c r="AQ125" s="19"/>
      <c r="AR125" s="19"/>
    </row>
    <row r="126" spans="1:44" ht="12.75" customHeight="1">
      <c r="A126" s="121"/>
      <c r="B126" s="123" t="s">
        <v>75</v>
      </c>
      <c r="C126" s="55" t="s">
        <v>93</v>
      </c>
      <c r="D126" s="93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71" t="s">
        <v>82</v>
      </c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71" t="s">
        <v>82</v>
      </c>
      <c r="AK126" s="60"/>
      <c r="AL126" s="60"/>
      <c r="AM126" s="91">
        <v>2</v>
      </c>
      <c r="AN126" s="58">
        <f t="shared" si="26"/>
        <v>34</v>
      </c>
      <c r="AO126" s="92">
        <f t="shared" si="23"/>
        <v>5.8823529411764705E-2</v>
      </c>
      <c r="AP126" s="19"/>
      <c r="AQ126" s="19"/>
      <c r="AR126" s="19"/>
    </row>
    <row r="127" spans="1:44" ht="12.75" customHeight="1">
      <c r="A127" s="121"/>
      <c r="B127" s="121"/>
      <c r="C127" s="55" t="s">
        <v>94</v>
      </c>
      <c r="D127" s="93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71" t="s">
        <v>82</v>
      </c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71" t="s">
        <v>82</v>
      </c>
      <c r="AK127" s="60"/>
      <c r="AL127" s="60"/>
      <c r="AM127" s="91">
        <v>2</v>
      </c>
      <c r="AN127" s="58">
        <f t="shared" si="26"/>
        <v>34</v>
      </c>
      <c r="AO127" s="92">
        <f t="shared" si="23"/>
        <v>5.8823529411764705E-2</v>
      </c>
      <c r="AP127" s="19"/>
      <c r="AQ127" s="19"/>
      <c r="AR127" s="19"/>
    </row>
    <row r="128" spans="1:44" ht="12.75" customHeight="1">
      <c r="A128" s="121"/>
      <c r="B128" s="122"/>
      <c r="C128" s="55" t="s">
        <v>95</v>
      </c>
      <c r="D128" s="93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71" t="s">
        <v>82</v>
      </c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71" t="s">
        <v>82</v>
      </c>
      <c r="AK128" s="60"/>
      <c r="AL128" s="60"/>
      <c r="AM128" s="91">
        <v>2</v>
      </c>
      <c r="AN128" s="58">
        <f t="shared" si="26"/>
        <v>34</v>
      </c>
      <c r="AO128" s="92">
        <f t="shared" si="23"/>
        <v>5.8823529411764705E-2</v>
      </c>
      <c r="AP128" s="19"/>
      <c r="AQ128" s="19"/>
      <c r="AR128" s="19"/>
    </row>
    <row r="129" spans="1:44" ht="12.75" customHeight="1">
      <c r="A129" s="121"/>
      <c r="B129" s="123" t="s">
        <v>76</v>
      </c>
      <c r="C129" s="55" t="s">
        <v>93</v>
      </c>
      <c r="D129" s="93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53"/>
      <c r="S129" s="60"/>
      <c r="T129" s="69" t="s">
        <v>82</v>
      </c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9" t="s">
        <v>82</v>
      </c>
      <c r="AI129" s="60"/>
      <c r="AJ129" s="71" t="s">
        <v>82</v>
      </c>
      <c r="AK129" s="60"/>
      <c r="AL129" s="60"/>
      <c r="AM129" s="91">
        <v>1</v>
      </c>
      <c r="AN129" s="58">
        <f t="shared" si="26"/>
        <v>34</v>
      </c>
      <c r="AO129" s="92">
        <f t="shared" si="23"/>
        <v>2.9411764705882353E-2</v>
      </c>
      <c r="AP129" s="19"/>
      <c r="AQ129" s="19"/>
      <c r="AR129" s="19"/>
    </row>
    <row r="130" spans="1:44" ht="12.75" customHeight="1">
      <c r="A130" s="121"/>
      <c r="B130" s="121"/>
      <c r="C130" s="55" t="s">
        <v>94</v>
      </c>
      <c r="D130" s="93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53"/>
      <c r="S130" s="60"/>
      <c r="T130" s="69" t="s">
        <v>82</v>
      </c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9" t="s">
        <v>82</v>
      </c>
      <c r="AI130" s="60"/>
      <c r="AJ130" s="71" t="s">
        <v>82</v>
      </c>
      <c r="AK130" s="60"/>
      <c r="AL130" s="60"/>
      <c r="AM130" s="91">
        <v>1</v>
      </c>
      <c r="AN130" s="58">
        <f t="shared" si="26"/>
        <v>34</v>
      </c>
      <c r="AO130" s="92">
        <f t="shared" si="23"/>
        <v>2.9411764705882353E-2</v>
      </c>
      <c r="AP130" s="19"/>
      <c r="AQ130" s="19"/>
      <c r="AR130" s="19"/>
    </row>
    <row r="131" spans="1:44" ht="12.75" customHeight="1">
      <c r="A131" s="121"/>
      <c r="B131" s="122"/>
      <c r="C131" s="55" t="s">
        <v>95</v>
      </c>
      <c r="D131" s="93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53"/>
      <c r="S131" s="71"/>
      <c r="T131" s="69" t="s">
        <v>82</v>
      </c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9" t="s">
        <v>82</v>
      </c>
      <c r="AI131" s="60"/>
      <c r="AJ131" s="71" t="s">
        <v>82</v>
      </c>
      <c r="AK131" s="60"/>
      <c r="AL131" s="60"/>
      <c r="AM131" s="91">
        <v>1</v>
      </c>
      <c r="AN131" s="58">
        <f t="shared" si="26"/>
        <v>34</v>
      </c>
      <c r="AO131" s="92">
        <f t="shared" si="23"/>
        <v>2.9411764705882353E-2</v>
      </c>
      <c r="AP131" s="19"/>
      <c r="AQ131" s="19"/>
      <c r="AR131" s="19"/>
    </row>
    <row r="132" spans="1:44" ht="12.75" customHeight="1">
      <c r="A132" s="121"/>
      <c r="B132" s="123" t="s">
        <v>77</v>
      </c>
      <c r="C132" s="55" t="s">
        <v>93</v>
      </c>
      <c r="D132" s="93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71" t="s">
        <v>82</v>
      </c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71" t="s">
        <v>82</v>
      </c>
      <c r="AL132" s="60"/>
      <c r="AM132" s="91">
        <v>2</v>
      </c>
      <c r="AN132" s="58">
        <f t="shared" si="26"/>
        <v>34</v>
      </c>
      <c r="AO132" s="92">
        <f t="shared" si="23"/>
        <v>5.8823529411764705E-2</v>
      </c>
      <c r="AP132" s="19"/>
      <c r="AQ132" s="19"/>
      <c r="AR132" s="19"/>
    </row>
    <row r="133" spans="1:44" ht="12.75" customHeight="1">
      <c r="A133" s="121"/>
      <c r="B133" s="121"/>
      <c r="C133" s="55" t="s">
        <v>94</v>
      </c>
      <c r="D133" s="93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71" t="s">
        <v>82</v>
      </c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95"/>
      <c r="AH133" s="95"/>
      <c r="AI133" s="60"/>
      <c r="AJ133" s="94"/>
      <c r="AK133" s="96" t="s">
        <v>82</v>
      </c>
      <c r="AL133" s="60"/>
      <c r="AM133" s="91">
        <v>2</v>
      </c>
      <c r="AN133" s="58">
        <f t="shared" si="26"/>
        <v>34</v>
      </c>
      <c r="AO133" s="92">
        <f t="shared" si="23"/>
        <v>5.8823529411764705E-2</v>
      </c>
      <c r="AP133" s="19"/>
      <c r="AQ133" s="19"/>
      <c r="AR133" s="19"/>
    </row>
    <row r="134" spans="1:44" ht="12.75" customHeight="1">
      <c r="A134" s="121"/>
      <c r="B134" s="122"/>
      <c r="C134" s="55" t="s">
        <v>95</v>
      </c>
      <c r="D134" s="62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71" t="s">
        <v>82</v>
      </c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95"/>
      <c r="AJ134" s="94"/>
      <c r="AK134" s="71" t="s">
        <v>82</v>
      </c>
      <c r="AL134" s="60"/>
      <c r="AM134" s="91">
        <v>2</v>
      </c>
      <c r="AN134" s="58">
        <f t="shared" si="26"/>
        <v>34</v>
      </c>
      <c r="AO134" s="92">
        <f t="shared" si="23"/>
        <v>5.8823529411764705E-2</v>
      </c>
      <c r="AP134" s="19"/>
      <c r="AQ134" s="19"/>
      <c r="AR134" s="19"/>
    </row>
    <row r="135" spans="1:44" ht="12.75" customHeight="1">
      <c r="A135" s="121"/>
      <c r="B135" s="123" t="s">
        <v>78</v>
      </c>
      <c r="C135" s="55" t="s">
        <v>93</v>
      </c>
      <c r="D135" s="62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97" t="s">
        <v>82</v>
      </c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7" t="s">
        <v>82</v>
      </c>
      <c r="AL135" s="60"/>
      <c r="AM135" s="91">
        <v>2</v>
      </c>
      <c r="AN135" s="58">
        <f t="shared" ref="AN135:AN137" si="27">34*2</f>
        <v>68</v>
      </c>
      <c r="AO135" s="92">
        <f t="shared" si="23"/>
        <v>2.9411764705882353E-2</v>
      </c>
      <c r="AP135" s="19"/>
      <c r="AQ135" s="19"/>
      <c r="AR135" s="19"/>
    </row>
    <row r="136" spans="1:44" ht="12.75" customHeight="1">
      <c r="A136" s="121"/>
      <c r="B136" s="121"/>
      <c r="C136" s="55" t="s">
        <v>94</v>
      </c>
      <c r="D136" s="62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97" t="s">
        <v>82</v>
      </c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9"/>
      <c r="AH136" s="99"/>
      <c r="AI136" s="98"/>
      <c r="AJ136" s="98"/>
      <c r="AK136" s="100" t="s">
        <v>82</v>
      </c>
      <c r="AL136" s="60"/>
      <c r="AM136" s="91">
        <v>2</v>
      </c>
      <c r="AN136" s="58">
        <f t="shared" si="27"/>
        <v>68</v>
      </c>
      <c r="AO136" s="92">
        <f t="shared" si="23"/>
        <v>2.9411764705882353E-2</v>
      </c>
      <c r="AP136" s="19"/>
      <c r="AQ136" s="19"/>
      <c r="AR136" s="19"/>
    </row>
    <row r="137" spans="1:44" ht="12.75" customHeight="1">
      <c r="A137" s="122"/>
      <c r="B137" s="122"/>
      <c r="C137" s="55" t="s">
        <v>95</v>
      </c>
      <c r="D137" s="62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97" t="s">
        <v>82</v>
      </c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9"/>
      <c r="AJ137" s="98"/>
      <c r="AK137" s="97" t="s">
        <v>82</v>
      </c>
      <c r="AL137" s="60"/>
      <c r="AM137" s="91">
        <v>2</v>
      </c>
      <c r="AN137" s="58">
        <f t="shared" si="27"/>
        <v>68</v>
      </c>
      <c r="AO137" s="92">
        <f t="shared" si="23"/>
        <v>2.9411764705882353E-2</v>
      </c>
      <c r="AP137" s="19"/>
      <c r="AQ137" s="19"/>
      <c r="AR137" s="19"/>
    </row>
    <row r="138" spans="1:44" ht="27" customHeight="1">
      <c r="A138" s="64"/>
      <c r="B138" s="79"/>
      <c r="C138" s="79"/>
      <c r="D138" s="79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4"/>
      <c r="AN138" s="64"/>
      <c r="AO138" s="64"/>
      <c r="AP138" s="19"/>
      <c r="AQ138" s="19"/>
      <c r="AR138" s="19"/>
    </row>
    <row r="139" spans="1:44" ht="90.75" customHeight="1">
      <c r="A139" s="125" t="s">
        <v>97</v>
      </c>
      <c r="B139" s="126"/>
      <c r="C139" s="126"/>
      <c r="D139" s="127"/>
      <c r="E139" s="138" t="s">
        <v>50</v>
      </c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7"/>
      <c r="AM139" s="139" t="s">
        <v>51</v>
      </c>
      <c r="AN139" s="139" t="s">
        <v>52</v>
      </c>
      <c r="AO139" s="145" t="s">
        <v>53</v>
      </c>
      <c r="AP139" s="19"/>
      <c r="AQ139" s="19"/>
      <c r="AR139" s="19"/>
    </row>
    <row r="140" spans="1:44" ht="21" customHeight="1">
      <c r="A140" s="128" t="s">
        <v>54</v>
      </c>
      <c r="B140" s="129"/>
      <c r="C140" s="130"/>
      <c r="D140" s="52" t="s">
        <v>56</v>
      </c>
      <c r="E140" s="134" t="s">
        <v>57</v>
      </c>
      <c r="F140" s="126"/>
      <c r="G140" s="126"/>
      <c r="H140" s="127"/>
      <c r="I140" s="134" t="s">
        <v>58</v>
      </c>
      <c r="J140" s="126"/>
      <c r="K140" s="126"/>
      <c r="L140" s="127"/>
      <c r="M140" s="134" t="s">
        <v>59</v>
      </c>
      <c r="N140" s="126"/>
      <c r="O140" s="126"/>
      <c r="P140" s="127"/>
      <c r="Q140" s="134" t="s">
        <v>60</v>
      </c>
      <c r="R140" s="126"/>
      <c r="S140" s="126"/>
      <c r="T140" s="127"/>
      <c r="U140" s="134" t="s">
        <v>61</v>
      </c>
      <c r="V140" s="126"/>
      <c r="W140" s="127"/>
      <c r="X140" s="134" t="s">
        <v>62</v>
      </c>
      <c r="Y140" s="126"/>
      <c r="Z140" s="126"/>
      <c r="AA140" s="127"/>
      <c r="AB140" s="134" t="s">
        <v>63</v>
      </c>
      <c r="AC140" s="126"/>
      <c r="AD140" s="126"/>
      <c r="AE140" s="127"/>
      <c r="AF140" s="134" t="s">
        <v>64</v>
      </c>
      <c r="AG140" s="126"/>
      <c r="AH140" s="126"/>
      <c r="AI140" s="140"/>
      <c r="AJ140" s="134" t="s">
        <v>65</v>
      </c>
      <c r="AK140" s="126"/>
      <c r="AL140" s="127"/>
      <c r="AM140" s="121"/>
      <c r="AN140" s="121"/>
      <c r="AO140" s="121"/>
      <c r="AP140" s="19"/>
      <c r="AQ140" s="19"/>
      <c r="AR140" s="19"/>
    </row>
    <row r="141" spans="1:44" ht="15" customHeight="1">
      <c r="A141" s="131"/>
      <c r="B141" s="132"/>
      <c r="C141" s="133"/>
      <c r="D141" s="52" t="s">
        <v>66</v>
      </c>
      <c r="E141" s="53">
        <v>1</v>
      </c>
      <c r="F141" s="53">
        <v>2</v>
      </c>
      <c r="G141" s="53">
        <v>3</v>
      </c>
      <c r="H141" s="53">
        <v>4</v>
      </c>
      <c r="I141" s="53">
        <v>5</v>
      </c>
      <c r="J141" s="53">
        <v>6</v>
      </c>
      <c r="K141" s="53">
        <v>7</v>
      </c>
      <c r="L141" s="53">
        <v>8</v>
      </c>
      <c r="M141" s="53">
        <v>9</v>
      </c>
      <c r="N141" s="53">
        <v>10</v>
      </c>
      <c r="O141" s="53">
        <v>11</v>
      </c>
      <c r="P141" s="53">
        <v>12</v>
      </c>
      <c r="Q141" s="53">
        <v>13</v>
      </c>
      <c r="R141" s="53">
        <v>14</v>
      </c>
      <c r="S141" s="53">
        <v>15</v>
      </c>
      <c r="T141" s="53">
        <v>16</v>
      </c>
      <c r="U141" s="53">
        <v>17</v>
      </c>
      <c r="V141" s="53">
        <v>18</v>
      </c>
      <c r="W141" s="53">
        <v>19</v>
      </c>
      <c r="X141" s="53">
        <v>20</v>
      </c>
      <c r="Y141" s="53">
        <v>21</v>
      </c>
      <c r="Z141" s="53">
        <v>22</v>
      </c>
      <c r="AA141" s="53">
        <v>23</v>
      </c>
      <c r="AB141" s="53">
        <v>24</v>
      </c>
      <c r="AC141" s="53">
        <v>25</v>
      </c>
      <c r="AD141" s="53">
        <v>26</v>
      </c>
      <c r="AE141" s="53">
        <v>27</v>
      </c>
      <c r="AF141" s="53">
        <v>28</v>
      </c>
      <c r="AG141" s="53">
        <v>29</v>
      </c>
      <c r="AH141" s="53">
        <v>30</v>
      </c>
      <c r="AI141" s="53">
        <v>31</v>
      </c>
      <c r="AJ141" s="53">
        <v>32</v>
      </c>
      <c r="AK141" s="53">
        <v>33</v>
      </c>
      <c r="AL141" s="65">
        <v>34</v>
      </c>
      <c r="AM141" s="122"/>
      <c r="AN141" s="122"/>
      <c r="AO141" s="122"/>
      <c r="AP141" s="19"/>
      <c r="AQ141" s="19"/>
      <c r="AR141" s="19"/>
    </row>
    <row r="142" spans="1:44" ht="14.25" customHeight="1">
      <c r="A142" s="120" t="s">
        <v>80</v>
      </c>
      <c r="B142" s="123" t="s">
        <v>68</v>
      </c>
      <c r="C142" s="61" t="s">
        <v>98</v>
      </c>
      <c r="D142" s="62"/>
      <c r="E142" s="60"/>
      <c r="F142" s="60"/>
      <c r="G142" s="60"/>
      <c r="H142" s="71" t="s">
        <v>82</v>
      </c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71" t="s">
        <v>82</v>
      </c>
      <c r="U142" s="60"/>
      <c r="V142" s="60"/>
      <c r="W142" s="60"/>
      <c r="X142" s="60"/>
      <c r="Y142" s="60"/>
      <c r="Z142" s="60"/>
      <c r="AA142" s="60"/>
      <c r="AB142" s="71" t="s">
        <v>82</v>
      </c>
      <c r="AC142" s="60"/>
      <c r="AD142" s="60"/>
      <c r="AE142" s="60"/>
      <c r="AF142" s="60"/>
      <c r="AG142" s="60"/>
      <c r="AH142" s="60"/>
      <c r="AI142" s="60"/>
      <c r="AJ142" s="71" t="s">
        <v>82</v>
      </c>
      <c r="AK142" s="60"/>
      <c r="AL142" s="60"/>
      <c r="AM142" s="94">
        <v>4</v>
      </c>
      <c r="AN142" s="58">
        <f t="shared" ref="AN142:AN144" si="28">34*5</f>
        <v>170</v>
      </c>
      <c r="AO142" s="92">
        <f t="shared" ref="AO142:AO174" si="29">AM142/AN142</f>
        <v>2.3529411764705882E-2</v>
      </c>
      <c r="AP142" s="19"/>
      <c r="AQ142" s="19"/>
      <c r="AR142" s="19"/>
    </row>
    <row r="143" spans="1:44" ht="17.25" customHeight="1">
      <c r="A143" s="121"/>
      <c r="B143" s="121"/>
      <c r="C143" s="61" t="s">
        <v>99</v>
      </c>
      <c r="D143" s="62"/>
      <c r="E143" s="60"/>
      <c r="F143" s="60"/>
      <c r="G143" s="60"/>
      <c r="H143" s="71" t="s">
        <v>82</v>
      </c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71" t="s">
        <v>82</v>
      </c>
      <c r="U143" s="60"/>
      <c r="V143" s="60"/>
      <c r="W143" s="60"/>
      <c r="X143" s="60"/>
      <c r="Y143" s="60"/>
      <c r="Z143" s="60"/>
      <c r="AA143" s="60"/>
      <c r="AB143" s="71" t="s">
        <v>82</v>
      </c>
      <c r="AC143" s="60"/>
      <c r="AD143" s="60"/>
      <c r="AE143" s="60"/>
      <c r="AF143" s="60"/>
      <c r="AG143" s="60"/>
      <c r="AH143" s="60"/>
      <c r="AI143" s="60"/>
      <c r="AJ143" s="71" t="s">
        <v>82</v>
      </c>
      <c r="AK143" s="60"/>
      <c r="AL143" s="60"/>
      <c r="AM143" s="94">
        <v>4</v>
      </c>
      <c r="AN143" s="58">
        <f t="shared" si="28"/>
        <v>170</v>
      </c>
      <c r="AO143" s="92">
        <f t="shared" si="29"/>
        <v>2.3529411764705882E-2</v>
      </c>
      <c r="AP143" s="19"/>
      <c r="AQ143" s="19"/>
      <c r="AR143" s="19"/>
    </row>
    <row r="144" spans="1:44" ht="13.5" customHeight="1">
      <c r="A144" s="121"/>
      <c r="B144" s="122"/>
      <c r="C144" s="61" t="s">
        <v>100</v>
      </c>
      <c r="D144" s="62"/>
      <c r="E144" s="60"/>
      <c r="F144" s="60"/>
      <c r="G144" s="60"/>
      <c r="H144" s="71" t="s">
        <v>82</v>
      </c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71" t="s">
        <v>82</v>
      </c>
      <c r="U144" s="60"/>
      <c r="V144" s="60"/>
      <c r="W144" s="60"/>
      <c r="X144" s="60"/>
      <c r="Y144" s="60"/>
      <c r="Z144" s="60"/>
      <c r="AA144" s="60"/>
      <c r="AB144" s="71" t="s">
        <v>82</v>
      </c>
      <c r="AC144" s="60"/>
      <c r="AD144" s="60"/>
      <c r="AE144" s="60"/>
      <c r="AF144" s="60"/>
      <c r="AG144" s="60"/>
      <c r="AH144" s="60"/>
      <c r="AI144" s="60"/>
      <c r="AJ144" s="71" t="s">
        <v>82</v>
      </c>
      <c r="AK144" s="60"/>
      <c r="AL144" s="60"/>
      <c r="AM144" s="94">
        <v>4</v>
      </c>
      <c r="AN144" s="58">
        <f t="shared" si="28"/>
        <v>170</v>
      </c>
      <c r="AO144" s="92">
        <f t="shared" si="29"/>
        <v>2.3529411764705882E-2</v>
      </c>
      <c r="AP144" s="19"/>
      <c r="AQ144" s="19"/>
      <c r="AR144" s="19"/>
    </row>
    <row r="145" spans="1:44" ht="13.5" customHeight="1">
      <c r="A145" s="121"/>
      <c r="B145" s="123" t="s">
        <v>101</v>
      </c>
      <c r="C145" s="61" t="s">
        <v>98</v>
      </c>
      <c r="D145" s="62"/>
      <c r="E145" s="60"/>
      <c r="F145" s="60"/>
      <c r="G145" s="60"/>
      <c r="H145" s="60"/>
      <c r="I145" s="60"/>
      <c r="J145" s="71" t="s">
        <v>82</v>
      </c>
      <c r="K145" s="60"/>
      <c r="L145" s="60"/>
      <c r="M145" s="60"/>
      <c r="N145" s="60"/>
      <c r="O145" s="60"/>
      <c r="P145" s="60"/>
      <c r="Q145" s="60"/>
      <c r="R145" s="71" t="s">
        <v>82</v>
      </c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71" t="s">
        <v>82</v>
      </c>
      <c r="AE145" s="60"/>
      <c r="AF145" s="60"/>
      <c r="AG145" s="60"/>
      <c r="AH145" s="60"/>
      <c r="AI145" s="71" t="s">
        <v>82</v>
      </c>
      <c r="AJ145" s="60"/>
      <c r="AK145" s="60"/>
      <c r="AL145" s="60"/>
      <c r="AM145" s="94">
        <v>4</v>
      </c>
      <c r="AN145" s="58">
        <f t="shared" ref="AN145:AN150" si="30">34*3</f>
        <v>102</v>
      </c>
      <c r="AO145" s="92">
        <f t="shared" si="29"/>
        <v>3.9215686274509803E-2</v>
      </c>
      <c r="AP145" s="19"/>
      <c r="AQ145" s="19"/>
      <c r="AR145" s="19"/>
    </row>
    <row r="146" spans="1:44" ht="13.5" customHeight="1">
      <c r="A146" s="121"/>
      <c r="B146" s="121"/>
      <c r="C146" s="61" t="s">
        <v>99</v>
      </c>
      <c r="D146" s="62"/>
      <c r="E146" s="60"/>
      <c r="F146" s="60"/>
      <c r="G146" s="60"/>
      <c r="H146" s="60"/>
      <c r="I146" s="60"/>
      <c r="J146" s="71" t="s">
        <v>82</v>
      </c>
      <c r="K146" s="60"/>
      <c r="L146" s="60"/>
      <c r="M146" s="60"/>
      <c r="N146" s="60"/>
      <c r="O146" s="60"/>
      <c r="P146" s="60"/>
      <c r="Q146" s="60"/>
      <c r="R146" s="71" t="s">
        <v>82</v>
      </c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71" t="s">
        <v>82</v>
      </c>
      <c r="AE146" s="60"/>
      <c r="AF146" s="60"/>
      <c r="AG146" s="60"/>
      <c r="AH146" s="60"/>
      <c r="AI146" s="71" t="s">
        <v>82</v>
      </c>
      <c r="AJ146" s="60"/>
      <c r="AK146" s="60"/>
      <c r="AL146" s="60"/>
      <c r="AM146" s="94">
        <v>4</v>
      </c>
      <c r="AN146" s="58">
        <f t="shared" si="30"/>
        <v>102</v>
      </c>
      <c r="AO146" s="92">
        <f t="shared" si="29"/>
        <v>3.9215686274509803E-2</v>
      </c>
      <c r="AP146" s="19"/>
      <c r="AQ146" s="19"/>
      <c r="AR146" s="19"/>
    </row>
    <row r="147" spans="1:44" ht="13.5" customHeight="1">
      <c r="A147" s="121"/>
      <c r="B147" s="122"/>
      <c r="C147" s="61" t="s">
        <v>100</v>
      </c>
      <c r="D147" s="62"/>
      <c r="E147" s="60"/>
      <c r="F147" s="60"/>
      <c r="G147" s="60"/>
      <c r="H147" s="60"/>
      <c r="I147" s="60"/>
      <c r="J147" s="71" t="s">
        <v>82</v>
      </c>
      <c r="K147" s="60"/>
      <c r="L147" s="60"/>
      <c r="M147" s="60"/>
      <c r="N147" s="60"/>
      <c r="O147" s="60"/>
      <c r="P147" s="60"/>
      <c r="Q147" s="60"/>
      <c r="R147" s="71" t="s">
        <v>82</v>
      </c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71" t="s">
        <v>82</v>
      </c>
      <c r="AE147" s="60"/>
      <c r="AF147" s="60"/>
      <c r="AG147" s="60"/>
      <c r="AH147" s="60"/>
      <c r="AI147" s="71" t="s">
        <v>82</v>
      </c>
      <c r="AJ147" s="60"/>
      <c r="AK147" s="60"/>
      <c r="AL147" s="60"/>
      <c r="AM147" s="94">
        <v>4</v>
      </c>
      <c r="AN147" s="58">
        <f t="shared" si="30"/>
        <v>102</v>
      </c>
      <c r="AO147" s="92">
        <f t="shared" si="29"/>
        <v>3.9215686274509803E-2</v>
      </c>
      <c r="AP147" s="19"/>
      <c r="AQ147" s="19"/>
      <c r="AR147" s="19"/>
    </row>
    <row r="148" spans="1:44" ht="15" customHeight="1">
      <c r="A148" s="121"/>
      <c r="B148" s="137" t="s">
        <v>86</v>
      </c>
      <c r="C148" s="61" t="s">
        <v>98</v>
      </c>
      <c r="D148" s="101"/>
      <c r="E148" s="60"/>
      <c r="F148" s="60"/>
      <c r="G148" s="60"/>
      <c r="H148" s="60"/>
      <c r="I148" s="60"/>
      <c r="J148" s="71" t="s">
        <v>82</v>
      </c>
      <c r="K148" s="60"/>
      <c r="L148" s="60"/>
      <c r="M148" s="60"/>
      <c r="N148" s="60"/>
      <c r="O148" s="60"/>
      <c r="P148" s="60"/>
      <c r="Q148" s="60"/>
      <c r="R148" s="71" t="s">
        <v>82</v>
      </c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71" t="s">
        <v>82</v>
      </c>
      <c r="AE148" s="60"/>
      <c r="AF148" s="60"/>
      <c r="AG148" s="60"/>
      <c r="AH148" s="60"/>
      <c r="AI148" s="71" t="s">
        <v>82</v>
      </c>
      <c r="AJ148" s="60"/>
      <c r="AK148" s="60"/>
      <c r="AL148" s="60"/>
      <c r="AM148" s="94">
        <v>4</v>
      </c>
      <c r="AN148" s="58">
        <f t="shared" si="30"/>
        <v>102</v>
      </c>
      <c r="AO148" s="92">
        <f t="shared" si="29"/>
        <v>3.9215686274509803E-2</v>
      </c>
      <c r="AP148" s="19"/>
      <c r="AQ148" s="19"/>
      <c r="AR148" s="19"/>
    </row>
    <row r="149" spans="1:44" ht="14.25" customHeight="1">
      <c r="A149" s="121"/>
      <c r="B149" s="121"/>
      <c r="C149" s="61" t="s">
        <v>99</v>
      </c>
      <c r="D149" s="101"/>
      <c r="E149" s="60"/>
      <c r="F149" s="60"/>
      <c r="G149" s="60"/>
      <c r="H149" s="60"/>
      <c r="I149" s="60"/>
      <c r="J149" s="71" t="s">
        <v>82</v>
      </c>
      <c r="K149" s="60"/>
      <c r="L149" s="60"/>
      <c r="M149" s="60"/>
      <c r="N149" s="60"/>
      <c r="O149" s="60"/>
      <c r="P149" s="60"/>
      <c r="Q149" s="60"/>
      <c r="R149" s="71" t="s">
        <v>82</v>
      </c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71" t="s">
        <v>82</v>
      </c>
      <c r="AE149" s="60"/>
      <c r="AF149" s="60"/>
      <c r="AG149" s="60"/>
      <c r="AH149" s="60"/>
      <c r="AI149" s="71" t="s">
        <v>82</v>
      </c>
      <c r="AJ149" s="60"/>
      <c r="AK149" s="60"/>
      <c r="AL149" s="60"/>
      <c r="AM149" s="94">
        <v>4</v>
      </c>
      <c r="AN149" s="58">
        <f t="shared" si="30"/>
        <v>102</v>
      </c>
      <c r="AO149" s="92">
        <f t="shared" si="29"/>
        <v>3.9215686274509803E-2</v>
      </c>
      <c r="AP149" s="19"/>
      <c r="AQ149" s="19"/>
      <c r="AR149" s="19"/>
    </row>
    <row r="150" spans="1:44" ht="12.75" customHeight="1">
      <c r="A150" s="121"/>
      <c r="B150" s="122"/>
      <c r="C150" s="61" t="s">
        <v>100</v>
      </c>
      <c r="D150" s="101"/>
      <c r="E150" s="60"/>
      <c r="F150" s="60"/>
      <c r="G150" s="60"/>
      <c r="H150" s="60"/>
      <c r="I150" s="60"/>
      <c r="J150" s="71" t="s">
        <v>82</v>
      </c>
      <c r="K150" s="60"/>
      <c r="L150" s="60"/>
      <c r="M150" s="60"/>
      <c r="N150" s="60"/>
      <c r="O150" s="60"/>
      <c r="P150" s="60"/>
      <c r="Q150" s="60"/>
      <c r="R150" s="71" t="s">
        <v>82</v>
      </c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71" t="s">
        <v>82</v>
      </c>
      <c r="AE150" s="60"/>
      <c r="AF150" s="60"/>
      <c r="AG150" s="60"/>
      <c r="AH150" s="60"/>
      <c r="AI150" s="71" t="s">
        <v>82</v>
      </c>
      <c r="AJ150" s="94"/>
      <c r="AK150" s="60"/>
      <c r="AL150" s="60"/>
      <c r="AM150" s="94">
        <v>4</v>
      </c>
      <c r="AN150" s="58">
        <f t="shared" si="30"/>
        <v>102</v>
      </c>
      <c r="AO150" s="92">
        <f t="shared" si="29"/>
        <v>3.9215686274509803E-2</v>
      </c>
      <c r="AP150" s="19"/>
      <c r="AQ150" s="19"/>
      <c r="AR150" s="19"/>
    </row>
    <row r="151" spans="1:44" ht="13.5" customHeight="1">
      <c r="A151" s="121"/>
      <c r="B151" s="123" t="s">
        <v>72</v>
      </c>
      <c r="C151" s="61" t="s">
        <v>98</v>
      </c>
      <c r="D151" s="62"/>
      <c r="E151" s="60"/>
      <c r="F151" s="60"/>
      <c r="G151" s="60"/>
      <c r="H151" s="60"/>
      <c r="I151" s="60"/>
      <c r="J151" s="71" t="s">
        <v>82</v>
      </c>
      <c r="K151" s="71"/>
      <c r="L151" s="60"/>
      <c r="M151" s="60"/>
      <c r="N151" s="60"/>
      <c r="O151" s="60"/>
      <c r="P151" s="60"/>
      <c r="Q151" s="60"/>
      <c r="R151" s="71" t="s">
        <v>82</v>
      </c>
      <c r="S151" s="71"/>
      <c r="T151" s="71"/>
      <c r="U151" s="60"/>
      <c r="V151" s="60"/>
      <c r="W151" s="60"/>
      <c r="X151" s="60"/>
      <c r="Y151" s="60"/>
      <c r="Z151" s="60"/>
      <c r="AA151" s="71"/>
      <c r="AB151" s="71" t="s">
        <v>82</v>
      </c>
      <c r="AC151" s="60"/>
      <c r="AD151" s="60"/>
      <c r="AE151" s="60"/>
      <c r="AF151" s="60"/>
      <c r="AG151" s="60"/>
      <c r="AH151" s="60"/>
      <c r="AI151" s="71" t="s">
        <v>82</v>
      </c>
      <c r="AJ151" s="94"/>
      <c r="AK151" s="60"/>
      <c r="AL151" s="60"/>
      <c r="AM151" s="94">
        <v>4</v>
      </c>
      <c r="AN151" s="58">
        <f t="shared" ref="AN151:AN153" si="31">34*5</f>
        <v>170</v>
      </c>
      <c r="AO151" s="92">
        <f t="shared" si="29"/>
        <v>2.3529411764705882E-2</v>
      </c>
      <c r="AP151" s="19"/>
      <c r="AQ151" s="19"/>
      <c r="AR151" s="19"/>
    </row>
    <row r="152" spans="1:44" ht="12" customHeight="1">
      <c r="A152" s="121"/>
      <c r="B152" s="121"/>
      <c r="C152" s="61" t="s">
        <v>99</v>
      </c>
      <c r="D152" s="62"/>
      <c r="E152" s="60"/>
      <c r="F152" s="60"/>
      <c r="G152" s="60"/>
      <c r="H152" s="60"/>
      <c r="I152" s="60"/>
      <c r="J152" s="71" t="s">
        <v>82</v>
      </c>
      <c r="K152" s="71"/>
      <c r="L152" s="60"/>
      <c r="M152" s="60"/>
      <c r="N152" s="60"/>
      <c r="O152" s="60"/>
      <c r="P152" s="60"/>
      <c r="Q152" s="60"/>
      <c r="R152" s="71" t="s">
        <v>82</v>
      </c>
      <c r="S152" s="71"/>
      <c r="T152" s="71"/>
      <c r="U152" s="60"/>
      <c r="V152" s="60"/>
      <c r="W152" s="60"/>
      <c r="X152" s="60"/>
      <c r="Y152" s="60"/>
      <c r="Z152" s="60"/>
      <c r="AA152" s="71"/>
      <c r="AB152" s="71" t="s">
        <v>82</v>
      </c>
      <c r="AC152" s="60"/>
      <c r="AD152" s="60"/>
      <c r="AE152" s="60"/>
      <c r="AF152" s="60"/>
      <c r="AG152" s="60"/>
      <c r="AH152" s="60"/>
      <c r="AI152" s="71" t="s">
        <v>82</v>
      </c>
      <c r="AJ152" s="94"/>
      <c r="AK152" s="60"/>
      <c r="AL152" s="60"/>
      <c r="AM152" s="94">
        <v>4</v>
      </c>
      <c r="AN152" s="58">
        <f t="shared" si="31"/>
        <v>170</v>
      </c>
      <c r="AO152" s="92">
        <f t="shared" si="29"/>
        <v>2.3529411764705882E-2</v>
      </c>
      <c r="AP152" s="19"/>
      <c r="AQ152" s="19"/>
      <c r="AR152" s="19"/>
    </row>
    <row r="153" spans="1:44" ht="13.5" customHeight="1">
      <c r="A153" s="121"/>
      <c r="B153" s="122"/>
      <c r="C153" s="61" t="s">
        <v>100</v>
      </c>
      <c r="D153" s="62"/>
      <c r="E153" s="60"/>
      <c r="F153" s="60"/>
      <c r="G153" s="60"/>
      <c r="H153" s="60"/>
      <c r="I153" s="60"/>
      <c r="J153" s="71" t="s">
        <v>82</v>
      </c>
      <c r="K153" s="60"/>
      <c r="L153" s="60"/>
      <c r="M153" s="60"/>
      <c r="N153" s="60"/>
      <c r="O153" s="60"/>
      <c r="P153" s="60"/>
      <c r="Q153" s="60"/>
      <c r="R153" s="71" t="s">
        <v>82</v>
      </c>
      <c r="S153" s="60"/>
      <c r="T153" s="60"/>
      <c r="U153" s="60"/>
      <c r="V153" s="60"/>
      <c r="W153" s="60"/>
      <c r="X153" s="60"/>
      <c r="Y153" s="60"/>
      <c r="Z153" s="60"/>
      <c r="AA153" s="60"/>
      <c r="AB153" s="71" t="s">
        <v>82</v>
      </c>
      <c r="AC153" s="60"/>
      <c r="AD153" s="60"/>
      <c r="AE153" s="60"/>
      <c r="AF153" s="60"/>
      <c r="AG153" s="60"/>
      <c r="AH153" s="60"/>
      <c r="AI153" s="71" t="s">
        <v>82</v>
      </c>
      <c r="AJ153" s="94"/>
      <c r="AK153" s="60"/>
      <c r="AL153" s="60"/>
      <c r="AM153" s="94">
        <v>4</v>
      </c>
      <c r="AN153" s="58">
        <f t="shared" si="31"/>
        <v>170</v>
      </c>
      <c r="AO153" s="92">
        <f t="shared" si="29"/>
        <v>2.3529411764705882E-2</v>
      </c>
      <c r="AP153" s="19"/>
      <c r="AQ153" s="19"/>
      <c r="AR153" s="19"/>
    </row>
    <row r="154" spans="1:44" ht="14.25" customHeight="1">
      <c r="A154" s="121"/>
      <c r="B154" s="123" t="s">
        <v>102</v>
      </c>
      <c r="C154" s="61" t="s">
        <v>98</v>
      </c>
      <c r="D154" s="62"/>
      <c r="E154" s="60"/>
      <c r="F154" s="60"/>
      <c r="G154" s="60"/>
      <c r="H154" s="60"/>
      <c r="I154" s="60"/>
      <c r="J154" s="60"/>
      <c r="K154" s="60"/>
      <c r="L154" s="60"/>
      <c r="M154" s="60"/>
      <c r="N154" s="71" t="s">
        <v>82</v>
      </c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71" t="s">
        <v>82</v>
      </c>
      <c r="AA154" s="60"/>
      <c r="AB154" s="60"/>
      <c r="AC154" s="60"/>
      <c r="AD154" s="60"/>
      <c r="AE154" s="60"/>
      <c r="AF154" s="71"/>
      <c r="AG154" s="71" t="s">
        <v>82</v>
      </c>
      <c r="AH154" s="60"/>
      <c r="AI154" s="60"/>
      <c r="AJ154" s="94"/>
      <c r="AK154" s="60"/>
      <c r="AL154" s="60"/>
      <c r="AM154" s="94">
        <v>3</v>
      </c>
      <c r="AN154" s="58">
        <f t="shared" ref="AN154:AN156" si="32">34*3</f>
        <v>102</v>
      </c>
      <c r="AO154" s="92">
        <f t="shared" si="29"/>
        <v>2.9411764705882353E-2</v>
      </c>
      <c r="AP154" s="19"/>
      <c r="AQ154" s="19"/>
      <c r="AR154" s="19"/>
    </row>
    <row r="155" spans="1:44" ht="13.5" customHeight="1">
      <c r="A155" s="121"/>
      <c r="B155" s="121"/>
      <c r="C155" s="61" t="s">
        <v>99</v>
      </c>
      <c r="D155" s="93"/>
      <c r="E155" s="60"/>
      <c r="F155" s="60"/>
      <c r="G155" s="60"/>
      <c r="H155" s="60"/>
      <c r="I155" s="60"/>
      <c r="J155" s="60"/>
      <c r="K155" s="60"/>
      <c r="L155" s="60"/>
      <c r="M155" s="60"/>
      <c r="N155" s="71" t="s">
        <v>82</v>
      </c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71" t="s">
        <v>82</v>
      </c>
      <c r="AA155" s="60"/>
      <c r="AB155" s="60"/>
      <c r="AC155" s="60"/>
      <c r="AD155" s="60"/>
      <c r="AE155" s="60"/>
      <c r="AF155" s="60"/>
      <c r="AG155" s="71" t="s">
        <v>82</v>
      </c>
      <c r="AH155" s="60"/>
      <c r="AI155" s="60"/>
      <c r="AJ155" s="94"/>
      <c r="AK155" s="60"/>
      <c r="AL155" s="60"/>
      <c r="AM155" s="94">
        <v>3</v>
      </c>
      <c r="AN155" s="58">
        <f t="shared" si="32"/>
        <v>102</v>
      </c>
      <c r="AO155" s="92">
        <f t="shared" si="29"/>
        <v>2.9411764705882353E-2</v>
      </c>
      <c r="AP155" s="19"/>
      <c r="AQ155" s="19"/>
      <c r="AR155" s="19"/>
    </row>
    <row r="156" spans="1:44" ht="13.5" customHeight="1">
      <c r="A156" s="121"/>
      <c r="B156" s="122"/>
      <c r="C156" s="61" t="s">
        <v>100</v>
      </c>
      <c r="D156" s="62"/>
      <c r="E156" s="60"/>
      <c r="F156" s="60"/>
      <c r="G156" s="60"/>
      <c r="H156" s="60"/>
      <c r="I156" s="60"/>
      <c r="J156" s="60"/>
      <c r="K156" s="60"/>
      <c r="L156" s="60"/>
      <c r="M156" s="60"/>
      <c r="N156" s="71" t="s">
        <v>82</v>
      </c>
      <c r="O156" s="60"/>
      <c r="P156" s="60"/>
      <c r="Q156" s="60"/>
      <c r="R156" s="60"/>
      <c r="S156" s="60"/>
      <c r="T156" s="58"/>
      <c r="U156" s="60"/>
      <c r="V156" s="60"/>
      <c r="W156" s="60"/>
      <c r="X156" s="60"/>
      <c r="Y156" s="60"/>
      <c r="Z156" s="71" t="s">
        <v>82</v>
      </c>
      <c r="AA156" s="60"/>
      <c r="AB156" s="60"/>
      <c r="AC156" s="60"/>
      <c r="AD156" s="60"/>
      <c r="AE156" s="60"/>
      <c r="AF156" s="60"/>
      <c r="AG156" s="71" t="s">
        <v>82</v>
      </c>
      <c r="AH156" s="60"/>
      <c r="AI156" s="60"/>
      <c r="AJ156" s="94"/>
      <c r="AK156" s="60"/>
      <c r="AL156" s="60"/>
      <c r="AM156" s="94">
        <v>3</v>
      </c>
      <c r="AN156" s="58">
        <f t="shared" si="32"/>
        <v>102</v>
      </c>
      <c r="AO156" s="92">
        <f t="shared" si="29"/>
        <v>2.9411764705882353E-2</v>
      </c>
      <c r="AP156" s="19"/>
      <c r="AQ156" s="19"/>
      <c r="AR156" s="19"/>
    </row>
    <row r="157" spans="1:44" ht="15" customHeight="1">
      <c r="A157" s="121"/>
      <c r="B157" s="123" t="s">
        <v>103</v>
      </c>
      <c r="C157" s="61" t="s">
        <v>98</v>
      </c>
      <c r="D157" s="62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71" t="s">
        <v>82</v>
      </c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71" t="s">
        <v>82</v>
      </c>
      <c r="AH157" s="58"/>
      <c r="AI157" s="60"/>
      <c r="AJ157" s="94"/>
      <c r="AK157" s="60"/>
      <c r="AL157" s="60"/>
      <c r="AM157" s="94">
        <v>2</v>
      </c>
      <c r="AN157" s="58">
        <f t="shared" ref="AN157:AN159" si="33">34*1</f>
        <v>34</v>
      </c>
      <c r="AO157" s="92">
        <f t="shared" si="29"/>
        <v>5.8823529411764705E-2</v>
      </c>
      <c r="AP157" s="19"/>
      <c r="AQ157" s="19"/>
      <c r="AR157" s="19"/>
    </row>
    <row r="158" spans="1:44" ht="15.75" customHeight="1">
      <c r="A158" s="121"/>
      <c r="B158" s="121"/>
      <c r="C158" s="61" t="s">
        <v>99</v>
      </c>
      <c r="D158" s="62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71" t="s">
        <v>82</v>
      </c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71" t="s">
        <v>82</v>
      </c>
      <c r="AH158" s="60"/>
      <c r="AI158" s="60"/>
      <c r="AJ158" s="58"/>
      <c r="AK158" s="60"/>
      <c r="AL158" s="60"/>
      <c r="AM158" s="94">
        <v>2</v>
      </c>
      <c r="AN158" s="58">
        <f t="shared" si="33"/>
        <v>34</v>
      </c>
      <c r="AO158" s="92">
        <f t="shared" si="29"/>
        <v>5.8823529411764705E-2</v>
      </c>
      <c r="AP158" s="19"/>
      <c r="AQ158" s="19"/>
      <c r="AR158" s="19"/>
    </row>
    <row r="159" spans="1:44" ht="15" customHeight="1">
      <c r="A159" s="121"/>
      <c r="B159" s="122"/>
      <c r="C159" s="61" t="s">
        <v>100</v>
      </c>
      <c r="D159" s="62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71" t="s">
        <v>82</v>
      </c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71" t="s">
        <v>82</v>
      </c>
      <c r="AH159" s="60"/>
      <c r="AI159" s="60"/>
      <c r="AJ159" s="60"/>
      <c r="AK159" s="60"/>
      <c r="AL159" s="60"/>
      <c r="AM159" s="94">
        <v>2</v>
      </c>
      <c r="AN159" s="58">
        <f t="shared" si="33"/>
        <v>34</v>
      </c>
      <c r="AO159" s="92">
        <f t="shared" si="29"/>
        <v>5.8823529411764705E-2</v>
      </c>
      <c r="AP159" s="19"/>
      <c r="AQ159" s="19"/>
      <c r="AR159" s="19"/>
    </row>
    <row r="160" spans="1:44" ht="14.25" customHeight="1">
      <c r="A160" s="121"/>
      <c r="B160" s="123" t="s">
        <v>104</v>
      </c>
      <c r="C160" s="61" t="s">
        <v>98</v>
      </c>
      <c r="D160" s="93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91"/>
      <c r="S160" s="71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58"/>
      <c r="AH160" s="71" t="s">
        <v>82</v>
      </c>
      <c r="AI160" s="91"/>
      <c r="AJ160" s="94"/>
      <c r="AK160" s="58"/>
      <c r="AL160" s="60"/>
      <c r="AM160" s="91">
        <v>0.5</v>
      </c>
      <c r="AN160" s="68">
        <v>17</v>
      </c>
      <c r="AO160" s="92">
        <f t="shared" si="29"/>
        <v>2.9411764705882353E-2</v>
      </c>
      <c r="AP160" s="19"/>
      <c r="AQ160" s="19"/>
      <c r="AR160" s="19"/>
    </row>
    <row r="161" spans="1:44" ht="14.25" customHeight="1">
      <c r="A161" s="121"/>
      <c r="B161" s="121"/>
      <c r="C161" s="61" t="s">
        <v>99</v>
      </c>
      <c r="D161" s="93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91"/>
      <c r="S161" s="71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58"/>
      <c r="AH161" s="71" t="s">
        <v>82</v>
      </c>
      <c r="AI161" s="91"/>
      <c r="AJ161" s="94"/>
      <c r="AK161" s="58"/>
      <c r="AL161" s="60"/>
      <c r="AM161" s="91">
        <v>0.5</v>
      </c>
      <c r="AN161" s="68">
        <v>17</v>
      </c>
      <c r="AO161" s="92">
        <f t="shared" si="29"/>
        <v>2.9411764705882353E-2</v>
      </c>
      <c r="AP161" s="19"/>
      <c r="AQ161" s="19"/>
      <c r="AR161" s="19"/>
    </row>
    <row r="162" spans="1:44" ht="14.25" customHeight="1">
      <c r="A162" s="121"/>
      <c r="B162" s="122"/>
      <c r="C162" s="61" t="s">
        <v>100</v>
      </c>
      <c r="D162" s="93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91"/>
      <c r="S162" s="71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58"/>
      <c r="AH162" s="71" t="s">
        <v>82</v>
      </c>
      <c r="AI162" s="91"/>
      <c r="AJ162" s="94"/>
      <c r="AK162" s="58"/>
      <c r="AL162" s="60"/>
      <c r="AM162" s="91">
        <v>0.5</v>
      </c>
      <c r="AN162" s="68">
        <v>17</v>
      </c>
      <c r="AO162" s="92">
        <f t="shared" si="29"/>
        <v>2.9411764705882353E-2</v>
      </c>
      <c r="AP162" s="19"/>
      <c r="AQ162" s="19"/>
      <c r="AR162" s="19"/>
    </row>
    <row r="163" spans="1:44" ht="14.25" customHeight="1">
      <c r="A163" s="121"/>
      <c r="B163" s="123" t="s">
        <v>105</v>
      </c>
      <c r="C163" s="61" t="s">
        <v>98</v>
      </c>
      <c r="D163" s="93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91" t="s">
        <v>82</v>
      </c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58"/>
      <c r="AH163" s="60"/>
      <c r="AI163" s="91" t="s">
        <v>82</v>
      </c>
      <c r="AJ163" s="94"/>
      <c r="AK163" s="58"/>
      <c r="AL163" s="60"/>
      <c r="AM163" s="94">
        <v>2</v>
      </c>
      <c r="AN163" s="58">
        <f t="shared" ref="AN163:AN177" si="34">34*1</f>
        <v>34</v>
      </c>
      <c r="AO163" s="92">
        <f t="shared" si="29"/>
        <v>5.8823529411764705E-2</v>
      </c>
      <c r="AP163" s="19"/>
      <c r="AQ163" s="19"/>
      <c r="AR163" s="19"/>
    </row>
    <row r="164" spans="1:44" ht="15.75" customHeight="1">
      <c r="A164" s="121"/>
      <c r="B164" s="121"/>
      <c r="C164" s="61" t="s">
        <v>99</v>
      </c>
      <c r="D164" s="93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91" t="s">
        <v>82</v>
      </c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58"/>
      <c r="AH164" s="60"/>
      <c r="AI164" s="91" t="s">
        <v>82</v>
      </c>
      <c r="AJ164" s="94"/>
      <c r="AK164" s="58"/>
      <c r="AL164" s="60"/>
      <c r="AM164" s="94">
        <v>2</v>
      </c>
      <c r="AN164" s="58">
        <f t="shared" si="34"/>
        <v>34</v>
      </c>
      <c r="AO164" s="92">
        <f t="shared" si="29"/>
        <v>5.8823529411764705E-2</v>
      </c>
      <c r="AP164" s="19"/>
      <c r="AQ164" s="19"/>
      <c r="AR164" s="19"/>
    </row>
    <row r="165" spans="1:44" ht="15.75" customHeight="1">
      <c r="A165" s="121"/>
      <c r="B165" s="122"/>
      <c r="C165" s="61" t="s">
        <v>100</v>
      </c>
      <c r="D165" s="93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91" t="s">
        <v>82</v>
      </c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58"/>
      <c r="AH165" s="60"/>
      <c r="AI165" s="91" t="s">
        <v>82</v>
      </c>
      <c r="AJ165" s="94"/>
      <c r="AK165" s="58"/>
      <c r="AL165" s="60"/>
      <c r="AM165" s="94">
        <v>2</v>
      </c>
      <c r="AN165" s="58">
        <f t="shared" si="34"/>
        <v>34</v>
      </c>
      <c r="AO165" s="92">
        <f t="shared" si="29"/>
        <v>5.8823529411764705E-2</v>
      </c>
      <c r="AP165" s="19"/>
      <c r="AQ165" s="19"/>
      <c r="AR165" s="19"/>
    </row>
    <row r="166" spans="1:44" ht="13.5" customHeight="1">
      <c r="A166" s="121"/>
      <c r="B166" s="123" t="s">
        <v>75</v>
      </c>
      <c r="C166" s="61" t="s">
        <v>98</v>
      </c>
      <c r="D166" s="93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71" t="s">
        <v>82</v>
      </c>
      <c r="AG166" s="60"/>
      <c r="AH166" s="58"/>
      <c r="AI166" s="103"/>
      <c r="AJ166" s="94"/>
      <c r="AK166" s="58"/>
      <c r="AL166" s="60"/>
      <c r="AM166" s="91">
        <v>1</v>
      </c>
      <c r="AN166" s="58">
        <f t="shared" si="34"/>
        <v>34</v>
      </c>
      <c r="AO166" s="92">
        <f t="shared" si="29"/>
        <v>2.9411764705882353E-2</v>
      </c>
      <c r="AP166" s="19"/>
      <c r="AQ166" s="19"/>
      <c r="AR166" s="19"/>
    </row>
    <row r="167" spans="1:44" ht="14.25" customHeight="1">
      <c r="A167" s="121"/>
      <c r="B167" s="121"/>
      <c r="C167" s="61" t="s">
        <v>99</v>
      </c>
      <c r="D167" s="93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71" t="s">
        <v>82</v>
      </c>
      <c r="AG167" s="60"/>
      <c r="AH167" s="58"/>
      <c r="AI167" s="103"/>
      <c r="AJ167" s="94"/>
      <c r="AK167" s="58"/>
      <c r="AL167" s="60"/>
      <c r="AM167" s="91">
        <v>1</v>
      </c>
      <c r="AN167" s="58">
        <f t="shared" si="34"/>
        <v>34</v>
      </c>
      <c r="AO167" s="92">
        <f t="shared" si="29"/>
        <v>2.9411764705882353E-2</v>
      </c>
      <c r="AP167" s="19"/>
      <c r="AQ167" s="19"/>
      <c r="AR167" s="19"/>
    </row>
    <row r="168" spans="1:44" ht="12.75" customHeight="1">
      <c r="A168" s="121"/>
      <c r="B168" s="122"/>
      <c r="C168" s="61" t="s">
        <v>100</v>
      </c>
      <c r="D168" s="93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53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71" t="s">
        <v>82</v>
      </c>
      <c r="AG168" s="60"/>
      <c r="AH168" s="58"/>
      <c r="AI168" s="103"/>
      <c r="AJ168" s="94"/>
      <c r="AK168" s="58"/>
      <c r="AL168" s="60"/>
      <c r="AM168" s="91">
        <v>1</v>
      </c>
      <c r="AN168" s="58">
        <f t="shared" si="34"/>
        <v>34</v>
      </c>
      <c r="AO168" s="92">
        <f t="shared" si="29"/>
        <v>2.9411764705882353E-2</v>
      </c>
      <c r="AP168" s="19"/>
      <c r="AQ168" s="19"/>
      <c r="AR168" s="19"/>
    </row>
    <row r="169" spans="1:44" ht="12.75" customHeight="1">
      <c r="A169" s="121"/>
      <c r="B169" s="123" t="s">
        <v>76</v>
      </c>
      <c r="C169" s="61" t="s">
        <v>98</v>
      </c>
      <c r="D169" s="93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98"/>
      <c r="P169" s="60"/>
      <c r="Q169" s="69" t="s">
        <v>82</v>
      </c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58"/>
      <c r="AH169" s="98"/>
      <c r="AI169" s="71" t="s">
        <v>82</v>
      </c>
      <c r="AJ169" s="94"/>
      <c r="AK169" s="69" t="s">
        <v>82</v>
      </c>
      <c r="AL169" s="60"/>
      <c r="AM169" s="94">
        <v>2</v>
      </c>
      <c r="AN169" s="58">
        <f t="shared" si="34"/>
        <v>34</v>
      </c>
      <c r="AO169" s="92">
        <f t="shared" si="29"/>
        <v>5.8823529411764705E-2</v>
      </c>
      <c r="AP169" s="19"/>
      <c r="AQ169" s="19"/>
      <c r="AR169" s="19"/>
    </row>
    <row r="170" spans="1:44" ht="12.75" customHeight="1">
      <c r="A170" s="121"/>
      <c r="B170" s="121"/>
      <c r="C170" s="61" t="s">
        <v>99</v>
      </c>
      <c r="D170" s="93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98"/>
      <c r="P170" s="60"/>
      <c r="Q170" s="69" t="s">
        <v>82</v>
      </c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58"/>
      <c r="AH170" s="98"/>
      <c r="AI170" s="71" t="s">
        <v>82</v>
      </c>
      <c r="AJ170" s="94"/>
      <c r="AK170" s="69" t="s">
        <v>82</v>
      </c>
      <c r="AL170" s="60"/>
      <c r="AM170" s="94">
        <v>2</v>
      </c>
      <c r="AN170" s="58">
        <f t="shared" si="34"/>
        <v>34</v>
      </c>
      <c r="AO170" s="92">
        <f t="shared" si="29"/>
        <v>5.8823529411764705E-2</v>
      </c>
      <c r="AP170" s="19"/>
      <c r="AQ170" s="19"/>
      <c r="AR170" s="19"/>
    </row>
    <row r="171" spans="1:44" ht="12.75" customHeight="1">
      <c r="A171" s="121"/>
      <c r="B171" s="122"/>
      <c r="C171" s="61" t="s">
        <v>100</v>
      </c>
      <c r="D171" s="93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98"/>
      <c r="P171" s="60"/>
      <c r="Q171" s="69" t="s">
        <v>82</v>
      </c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58"/>
      <c r="AH171" s="98"/>
      <c r="AI171" s="71" t="s">
        <v>82</v>
      </c>
      <c r="AJ171" s="94"/>
      <c r="AK171" s="69" t="s">
        <v>82</v>
      </c>
      <c r="AL171" s="60"/>
      <c r="AM171" s="94">
        <v>2</v>
      </c>
      <c r="AN171" s="58">
        <f t="shared" si="34"/>
        <v>34</v>
      </c>
      <c r="AO171" s="92">
        <f t="shared" si="29"/>
        <v>5.8823529411764705E-2</v>
      </c>
      <c r="AP171" s="19"/>
      <c r="AQ171" s="19"/>
      <c r="AR171" s="19"/>
    </row>
    <row r="172" spans="1:44" ht="12.75" customHeight="1">
      <c r="A172" s="121"/>
      <c r="B172" s="123" t="s">
        <v>106</v>
      </c>
      <c r="C172" s="61" t="s">
        <v>98</v>
      </c>
      <c r="D172" s="93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71" t="s">
        <v>82</v>
      </c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58"/>
      <c r="AH172" s="60"/>
      <c r="AI172" s="60"/>
      <c r="AJ172" s="91" t="s">
        <v>82</v>
      </c>
      <c r="AK172" s="58"/>
      <c r="AL172" s="60"/>
      <c r="AM172" s="94">
        <v>2</v>
      </c>
      <c r="AN172" s="58">
        <f t="shared" si="34"/>
        <v>34</v>
      </c>
      <c r="AO172" s="92">
        <f t="shared" si="29"/>
        <v>5.8823529411764705E-2</v>
      </c>
      <c r="AP172" s="19"/>
      <c r="AQ172" s="19"/>
      <c r="AR172" s="19"/>
    </row>
    <row r="173" spans="1:44" ht="12.75" customHeight="1">
      <c r="A173" s="121"/>
      <c r="B173" s="121"/>
      <c r="C173" s="61" t="s">
        <v>99</v>
      </c>
      <c r="D173" s="93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71" t="s">
        <v>82</v>
      </c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58"/>
      <c r="AH173" s="60"/>
      <c r="AI173" s="60"/>
      <c r="AJ173" s="91" t="s">
        <v>82</v>
      </c>
      <c r="AK173" s="58"/>
      <c r="AL173" s="60"/>
      <c r="AM173" s="94">
        <v>2</v>
      </c>
      <c r="AN173" s="58">
        <f t="shared" si="34"/>
        <v>34</v>
      </c>
      <c r="AO173" s="92">
        <f t="shared" si="29"/>
        <v>5.8823529411764705E-2</v>
      </c>
      <c r="AP173" s="19"/>
      <c r="AQ173" s="19"/>
      <c r="AR173" s="19"/>
    </row>
    <row r="174" spans="1:44" ht="12.75" customHeight="1">
      <c r="A174" s="121"/>
      <c r="B174" s="122"/>
      <c r="C174" s="61" t="s">
        <v>100</v>
      </c>
      <c r="D174" s="93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71" t="s">
        <v>82</v>
      </c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58"/>
      <c r="AH174" s="60"/>
      <c r="AI174" s="60"/>
      <c r="AJ174" s="91" t="s">
        <v>82</v>
      </c>
      <c r="AK174" s="58"/>
      <c r="AL174" s="60"/>
      <c r="AM174" s="94">
        <v>2</v>
      </c>
      <c r="AN174" s="58">
        <f t="shared" si="34"/>
        <v>34</v>
      </c>
      <c r="AO174" s="92">
        <f t="shared" si="29"/>
        <v>5.8823529411764705E-2</v>
      </c>
      <c r="AP174" s="19"/>
      <c r="AQ174" s="19"/>
      <c r="AR174" s="19"/>
    </row>
    <row r="175" spans="1:44" ht="12.75" customHeight="1">
      <c r="A175" s="121"/>
      <c r="B175" s="123" t="s">
        <v>107</v>
      </c>
      <c r="C175" s="61" t="s">
        <v>98</v>
      </c>
      <c r="D175" s="93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71" t="s">
        <v>82</v>
      </c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58"/>
      <c r="AH175" s="58"/>
      <c r="AI175" s="71" t="s">
        <v>82</v>
      </c>
      <c r="AJ175" s="94"/>
      <c r="AK175" s="58"/>
      <c r="AL175" s="60"/>
      <c r="AM175" s="94">
        <v>2</v>
      </c>
      <c r="AN175" s="58">
        <f t="shared" si="34"/>
        <v>34</v>
      </c>
      <c r="AO175" s="92">
        <f t="shared" ref="AO175:AO177" si="35">AM174/AN174</f>
        <v>5.8823529411764705E-2</v>
      </c>
      <c r="AP175" s="19"/>
      <c r="AQ175" s="19"/>
      <c r="AR175" s="19"/>
    </row>
    <row r="176" spans="1:44" ht="12.75" customHeight="1">
      <c r="A176" s="121"/>
      <c r="B176" s="121"/>
      <c r="C176" s="61" t="s">
        <v>99</v>
      </c>
      <c r="D176" s="93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71" t="s">
        <v>82</v>
      </c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58"/>
      <c r="AH176" s="58"/>
      <c r="AI176" s="71" t="s">
        <v>82</v>
      </c>
      <c r="AJ176" s="94"/>
      <c r="AK176" s="58"/>
      <c r="AL176" s="60"/>
      <c r="AM176" s="94">
        <v>2</v>
      </c>
      <c r="AN176" s="58">
        <f t="shared" si="34"/>
        <v>34</v>
      </c>
      <c r="AO176" s="92">
        <f t="shared" si="35"/>
        <v>5.8823529411764705E-2</v>
      </c>
      <c r="AP176" s="19"/>
      <c r="AQ176" s="19"/>
      <c r="AR176" s="19"/>
    </row>
    <row r="177" spans="1:44" ht="12.75" customHeight="1">
      <c r="A177" s="121"/>
      <c r="B177" s="122"/>
      <c r="C177" s="61" t="s">
        <v>100</v>
      </c>
      <c r="D177" s="93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71" t="s">
        <v>82</v>
      </c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58"/>
      <c r="AH177" s="58"/>
      <c r="AI177" s="71" t="s">
        <v>82</v>
      </c>
      <c r="AJ177" s="94"/>
      <c r="AK177" s="58"/>
      <c r="AL177" s="60"/>
      <c r="AM177" s="94">
        <v>2</v>
      </c>
      <c r="AN177" s="58">
        <f t="shared" si="34"/>
        <v>34</v>
      </c>
      <c r="AO177" s="92">
        <f t="shared" si="35"/>
        <v>5.8823529411764705E-2</v>
      </c>
      <c r="AP177" s="19"/>
      <c r="AQ177" s="19"/>
      <c r="AR177" s="19"/>
    </row>
    <row r="178" spans="1:44" ht="15" customHeight="1">
      <c r="A178" s="121"/>
      <c r="B178" s="123" t="s">
        <v>77</v>
      </c>
      <c r="C178" s="61" t="s">
        <v>98</v>
      </c>
      <c r="D178" s="62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71" t="s">
        <v>82</v>
      </c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71" t="s">
        <v>82</v>
      </c>
      <c r="AH178" s="60"/>
      <c r="AI178" s="104"/>
      <c r="AJ178" s="94"/>
      <c r="AK178" s="60"/>
      <c r="AL178" s="60"/>
      <c r="AM178" s="94">
        <v>2</v>
      </c>
      <c r="AN178" s="58">
        <f t="shared" ref="AN178:AN180" si="36">34*2</f>
        <v>68</v>
      </c>
      <c r="AO178" s="92">
        <f t="shared" ref="AO178:AO186" si="37">AM178/AN178</f>
        <v>2.9411764705882353E-2</v>
      </c>
      <c r="AP178" s="19"/>
      <c r="AQ178" s="19"/>
      <c r="AR178" s="19"/>
    </row>
    <row r="179" spans="1:44" ht="12.75" customHeight="1">
      <c r="A179" s="121"/>
      <c r="B179" s="121"/>
      <c r="C179" s="61" t="s">
        <v>99</v>
      </c>
      <c r="D179" s="62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71" t="s">
        <v>82</v>
      </c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71" t="s">
        <v>82</v>
      </c>
      <c r="AH179" s="60"/>
      <c r="AI179" s="104"/>
      <c r="AJ179" s="94"/>
      <c r="AK179" s="60"/>
      <c r="AL179" s="60"/>
      <c r="AM179" s="94">
        <v>2</v>
      </c>
      <c r="AN179" s="58">
        <f t="shared" si="36"/>
        <v>68</v>
      </c>
      <c r="AO179" s="92">
        <f t="shared" si="37"/>
        <v>2.9411764705882353E-2</v>
      </c>
      <c r="AP179" s="19"/>
      <c r="AQ179" s="19"/>
      <c r="AR179" s="19"/>
    </row>
    <row r="180" spans="1:44" ht="15" customHeight="1">
      <c r="A180" s="121"/>
      <c r="B180" s="122"/>
      <c r="C180" s="61" t="s">
        <v>100</v>
      </c>
      <c r="D180" s="62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71" t="s">
        <v>82</v>
      </c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71" t="s">
        <v>82</v>
      </c>
      <c r="AH180" s="60"/>
      <c r="AI180" s="104"/>
      <c r="AJ180" s="94"/>
      <c r="AK180" s="60"/>
      <c r="AL180" s="60"/>
      <c r="AM180" s="94">
        <v>2</v>
      </c>
      <c r="AN180" s="58">
        <f t="shared" si="36"/>
        <v>68</v>
      </c>
      <c r="AO180" s="92">
        <f t="shared" si="37"/>
        <v>2.9411764705882353E-2</v>
      </c>
      <c r="AP180" s="19"/>
      <c r="AQ180" s="19"/>
      <c r="AR180" s="19"/>
    </row>
    <row r="181" spans="1:44" ht="15" customHeight="1">
      <c r="A181" s="121"/>
      <c r="B181" s="123" t="s">
        <v>108</v>
      </c>
      <c r="C181" s="61" t="s">
        <v>98</v>
      </c>
      <c r="D181" s="62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71" t="s">
        <v>82</v>
      </c>
      <c r="R181" s="60"/>
      <c r="S181" s="71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71"/>
      <c r="AI181" s="58"/>
      <c r="AJ181" s="94"/>
      <c r="AK181" s="60"/>
      <c r="AL181" s="60"/>
      <c r="AM181" s="91">
        <v>0.5</v>
      </c>
      <c r="AN181" s="68">
        <v>17</v>
      </c>
      <c r="AO181" s="92">
        <f t="shared" si="37"/>
        <v>2.9411764705882353E-2</v>
      </c>
      <c r="AP181" s="19"/>
      <c r="AQ181" s="19"/>
      <c r="AR181" s="19"/>
    </row>
    <row r="182" spans="1:44" ht="15" customHeight="1">
      <c r="A182" s="121"/>
      <c r="B182" s="121"/>
      <c r="C182" s="61" t="s">
        <v>99</v>
      </c>
      <c r="D182" s="62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71" t="s">
        <v>82</v>
      </c>
      <c r="R182" s="60"/>
      <c r="S182" s="71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71"/>
      <c r="AI182" s="58"/>
      <c r="AJ182" s="94"/>
      <c r="AK182" s="60"/>
      <c r="AL182" s="60"/>
      <c r="AM182" s="91">
        <v>0.5</v>
      </c>
      <c r="AN182" s="68">
        <v>17</v>
      </c>
      <c r="AO182" s="92">
        <f t="shared" si="37"/>
        <v>2.9411764705882353E-2</v>
      </c>
      <c r="AP182" s="19"/>
      <c r="AQ182" s="19"/>
      <c r="AR182" s="19"/>
    </row>
    <row r="183" spans="1:44" ht="15" customHeight="1">
      <c r="A183" s="121"/>
      <c r="B183" s="121"/>
      <c r="C183" s="61" t="s">
        <v>100</v>
      </c>
      <c r="D183" s="62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71" t="s">
        <v>82</v>
      </c>
      <c r="R183" s="60"/>
      <c r="S183" s="71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71"/>
      <c r="AI183" s="58"/>
      <c r="AJ183" s="94"/>
      <c r="AK183" s="60"/>
      <c r="AL183" s="60"/>
      <c r="AM183" s="91">
        <v>0.5</v>
      </c>
      <c r="AN183" s="68">
        <v>17</v>
      </c>
      <c r="AO183" s="92">
        <f t="shared" si="37"/>
        <v>2.9411764705882353E-2</v>
      </c>
      <c r="AP183" s="19"/>
      <c r="AQ183" s="19"/>
      <c r="AR183" s="19"/>
    </row>
    <row r="184" spans="1:44" ht="15" customHeight="1">
      <c r="A184" s="121"/>
      <c r="B184" s="123" t="s">
        <v>78</v>
      </c>
      <c r="C184" s="61" t="s">
        <v>98</v>
      </c>
      <c r="D184" s="62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71" t="s">
        <v>82</v>
      </c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71" t="s">
        <v>82</v>
      </c>
      <c r="AI184" s="58"/>
      <c r="AJ184" s="94"/>
      <c r="AK184" s="60"/>
      <c r="AL184" s="60"/>
      <c r="AM184" s="94">
        <v>2</v>
      </c>
      <c r="AN184" s="58">
        <f t="shared" ref="AN184:AN186" si="38">34*2</f>
        <v>68</v>
      </c>
      <c r="AO184" s="92">
        <f t="shared" si="37"/>
        <v>2.9411764705882353E-2</v>
      </c>
      <c r="AP184" s="19"/>
      <c r="AQ184" s="19"/>
      <c r="AR184" s="19"/>
    </row>
    <row r="185" spans="1:44" ht="14.25" customHeight="1">
      <c r="A185" s="121"/>
      <c r="B185" s="121"/>
      <c r="C185" s="61" t="s">
        <v>99</v>
      </c>
      <c r="D185" s="62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71" t="s">
        <v>82</v>
      </c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71" t="s">
        <v>82</v>
      </c>
      <c r="AI185" s="58"/>
      <c r="AJ185" s="94"/>
      <c r="AK185" s="60"/>
      <c r="AL185" s="60"/>
      <c r="AM185" s="94">
        <v>2</v>
      </c>
      <c r="AN185" s="58">
        <f t="shared" si="38"/>
        <v>68</v>
      </c>
      <c r="AO185" s="92">
        <f t="shared" si="37"/>
        <v>2.9411764705882353E-2</v>
      </c>
      <c r="AP185" s="19"/>
      <c r="AQ185" s="19"/>
      <c r="AR185" s="19"/>
    </row>
    <row r="186" spans="1:44" ht="14.25" customHeight="1">
      <c r="A186" s="122"/>
      <c r="B186" s="124"/>
      <c r="C186" s="61" t="s">
        <v>100</v>
      </c>
      <c r="D186" s="62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71" t="s">
        <v>82</v>
      </c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71" t="s">
        <v>82</v>
      </c>
      <c r="AI186" s="58"/>
      <c r="AJ186" s="94"/>
      <c r="AK186" s="60"/>
      <c r="AL186" s="60"/>
      <c r="AM186" s="94">
        <v>2</v>
      </c>
      <c r="AN186" s="58">
        <f t="shared" si="38"/>
        <v>68</v>
      </c>
      <c r="AO186" s="92">
        <f t="shared" si="37"/>
        <v>2.9411764705882353E-2</v>
      </c>
      <c r="AP186" s="19"/>
      <c r="AQ186" s="19"/>
      <c r="AR186" s="19"/>
    </row>
    <row r="187" spans="1:44" ht="27" customHeight="1">
      <c r="A187" s="143"/>
      <c r="B187" s="126"/>
      <c r="C187" s="126"/>
      <c r="D187" s="140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4"/>
      <c r="AN187" s="64"/>
      <c r="AO187" s="64"/>
      <c r="AP187" s="19"/>
      <c r="AQ187" s="19"/>
      <c r="AR187" s="19"/>
    </row>
    <row r="188" spans="1:44" ht="116.25" customHeight="1">
      <c r="A188" s="125" t="s">
        <v>109</v>
      </c>
      <c r="B188" s="126"/>
      <c r="C188" s="126"/>
      <c r="D188" s="127"/>
      <c r="E188" s="138" t="s">
        <v>50</v>
      </c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40"/>
      <c r="AM188" s="139" t="s">
        <v>51</v>
      </c>
      <c r="AN188" s="141" t="s">
        <v>52</v>
      </c>
      <c r="AO188" s="142" t="s">
        <v>53</v>
      </c>
      <c r="AP188" s="43"/>
      <c r="AQ188" s="105"/>
      <c r="AR188" s="43"/>
    </row>
    <row r="189" spans="1:44" ht="21.75" customHeight="1">
      <c r="A189" s="128" t="s">
        <v>54</v>
      </c>
      <c r="B189" s="129"/>
      <c r="C189" s="130"/>
      <c r="D189" s="52" t="s">
        <v>56</v>
      </c>
      <c r="E189" s="134" t="s">
        <v>57</v>
      </c>
      <c r="F189" s="126"/>
      <c r="G189" s="126"/>
      <c r="H189" s="127"/>
      <c r="I189" s="134" t="s">
        <v>58</v>
      </c>
      <c r="J189" s="126"/>
      <c r="K189" s="126"/>
      <c r="L189" s="127"/>
      <c r="M189" s="134" t="s">
        <v>59</v>
      </c>
      <c r="N189" s="126"/>
      <c r="O189" s="126"/>
      <c r="P189" s="127"/>
      <c r="Q189" s="134" t="s">
        <v>60</v>
      </c>
      <c r="R189" s="126"/>
      <c r="S189" s="126"/>
      <c r="T189" s="127"/>
      <c r="U189" s="134" t="s">
        <v>61</v>
      </c>
      <c r="V189" s="126"/>
      <c r="W189" s="127"/>
      <c r="X189" s="134" t="s">
        <v>62</v>
      </c>
      <c r="Y189" s="126"/>
      <c r="Z189" s="126"/>
      <c r="AA189" s="127"/>
      <c r="AB189" s="134" t="s">
        <v>63</v>
      </c>
      <c r="AC189" s="126"/>
      <c r="AD189" s="126"/>
      <c r="AE189" s="127"/>
      <c r="AF189" s="134" t="s">
        <v>64</v>
      </c>
      <c r="AG189" s="126"/>
      <c r="AH189" s="126"/>
      <c r="AI189" s="140"/>
      <c r="AJ189" s="134" t="s">
        <v>65</v>
      </c>
      <c r="AK189" s="126"/>
      <c r="AL189" s="127"/>
      <c r="AM189" s="121"/>
      <c r="AN189" s="121"/>
      <c r="AO189" s="121"/>
      <c r="AP189" s="43"/>
      <c r="AQ189" s="43"/>
      <c r="AR189" s="43"/>
    </row>
    <row r="190" spans="1:44" ht="11.25" customHeight="1">
      <c r="A190" s="131"/>
      <c r="B190" s="132"/>
      <c r="C190" s="133"/>
      <c r="D190" s="52" t="s">
        <v>66</v>
      </c>
      <c r="E190" s="53">
        <v>1</v>
      </c>
      <c r="F190" s="53">
        <v>2</v>
      </c>
      <c r="G190" s="53">
        <v>3</v>
      </c>
      <c r="H190" s="53">
        <v>4</v>
      </c>
      <c r="I190" s="53">
        <v>5</v>
      </c>
      <c r="J190" s="53">
        <v>6</v>
      </c>
      <c r="K190" s="53">
        <v>7</v>
      </c>
      <c r="L190" s="53">
        <v>8</v>
      </c>
      <c r="M190" s="53">
        <v>9</v>
      </c>
      <c r="N190" s="53">
        <v>10</v>
      </c>
      <c r="O190" s="53">
        <v>11</v>
      </c>
      <c r="P190" s="53">
        <v>12</v>
      </c>
      <c r="Q190" s="53">
        <v>13</v>
      </c>
      <c r="R190" s="53">
        <v>14</v>
      </c>
      <c r="S190" s="53">
        <v>15</v>
      </c>
      <c r="T190" s="53">
        <v>16</v>
      </c>
      <c r="U190" s="53">
        <v>17</v>
      </c>
      <c r="V190" s="53">
        <v>18</v>
      </c>
      <c r="W190" s="53">
        <v>19</v>
      </c>
      <c r="X190" s="53">
        <v>20</v>
      </c>
      <c r="Y190" s="53">
        <v>21</v>
      </c>
      <c r="Z190" s="53">
        <v>22</v>
      </c>
      <c r="AA190" s="53">
        <v>23</v>
      </c>
      <c r="AB190" s="53">
        <v>24</v>
      </c>
      <c r="AC190" s="53">
        <v>25</v>
      </c>
      <c r="AD190" s="53">
        <v>26</v>
      </c>
      <c r="AE190" s="53">
        <v>27</v>
      </c>
      <c r="AF190" s="53">
        <v>28</v>
      </c>
      <c r="AG190" s="53">
        <v>29</v>
      </c>
      <c r="AH190" s="53">
        <v>30</v>
      </c>
      <c r="AI190" s="65">
        <v>31</v>
      </c>
      <c r="AJ190" s="53">
        <v>32</v>
      </c>
      <c r="AK190" s="53">
        <v>33</v>
      </c>
      <c r="AL190" s="53">
        <v>34</v>
      </c>
      <c r="AM190" s="122"/>
      <c r="AN190" s="122"/>
      <c r="AO190" s="122"/>
      <c r="AP190" s="54"/>
      <c r="AQ190" s="54"/>
      <c r="AR190" s="54"/>
    </row>
    <row r="191" spans="1:44" ht="12.75" customHeight="1">
      <c r="A191" s="135" t="s">
        <v>80</v>
      </c>
      <c r="B191" s="123" t="s">
        <v>68</v>
      </c>
      <c r="C191" s="61" t="s">
        <v>110</v>
      </c>
      <c r="D191" s="62"/>
      <c r="E191" s="60"/>
      <c r="F191" s="60"/>
      <c r="G191" s="60"/>
      <c r="H191" s="60"/>
      <c r="I191" s="60"/>
      <c r="J191" s="60"/>
      <c r="K191" s="71" t="s">
        <v>82</v>
      </c>
      <c r="L191" s="60"/>
      <c r="M191" s="60"/>
      <c r="N191" s="60"/>
      <c r="O191" s="60"/>
      <c r="P191" s="60"/>
      <c r="Q191" s="60"/>
      <c r="R191" s="71" t="s">
        <v>82</v>
      </c>
      <c r="S191" s="71"/>
      <c r="T191" s="60"/>
      <c r="U191" s="60"/>
      <c r="V191" s="60"/>
      <c r="W191" s="60"/>
      <c r="X191" s="60"/>
      <c r="Y191" s="60"/>
      <c r="Z191" s="60"/>
      <c r="AA191" s="60"/>
      <c r="AB191" s="60"/>
      <c r="AC191" s="97" t="s">
        <v>82</v>
      </c>
      <c r="AD191" s="60"/>
      <c r="AE191" s="60"/>
      <c r="AF191" s="60"/>
      <c r="AG191" s="60"/>
      <c r="AH191" s="60"/>
      <c r="AI191" s="60"/>
      <c r="AJ191" s="60"/>
      <c r="AK191" s="97" t="s">
        <v>82</v>
      </c>
      <c r="AL191" s="60"/>
      <c r="AM191" s="94">
        <v>4</v>
      </c>
      <c r="AN191" s="58">
        <f t="shared" ref="AN191:AN194" si="39">34*6</f>
        <v>204</v>
      </c>
      <c r="AO191" s="92">
        <f t="shared" ref="AO191:AO202" si="40">AM191/AN191</f>
        <v>1.9607843137254902E-2</v>
      </c>
      <c r="AP191" s="19"/>
      <c r="AQ191" s="19"/>
      <c r="AR191" s="19"/>
    </row>
    <row r="192" spans="1:44" ht="12.75" customHeight="1">
      <c r="A192" s="121"/>
      <c r="B192" s="121"/>
      <c r="C192" s="61" t="s">
        <v>111</v>
      </c>
      <c r="D192" s="62"/>
      <c r="E192" s="60"/>
      <c r="F192" s="60"/>
      <c r="G192" s="60"/>
      <c r="H192" s="60"/>
      <c r="I192" s="60"/>
      <c r="J192" s="60"/>
      <c r="K192" s="71" t="s">
        <v>82</v>
      </c>
      <c r="L192" s="60"/>
      <c r="M192" s="60"/>
      <c r="N192" s="60"/>
      <c r="O192" s="60"/>
      <c r="P192" s="60"/>
      <c r="Q192" s="60"/>
      <c r="R192" s="71" t="s">
        <v>82</v>
      </c>
      <c r="S192" s="71"/>
      <c r="T192" s="60"/>
      <c r="U192" s="60"/>
      <c r="V192" s="60"/>
      <c r="W192" s="60"/>
      <c r="X192" s="60"/>
      <c r="Y192" s="60"/>
      <c r="Z192" s="60"/>
      <c r="AA192" s="60"/>
      <c r="AB192" s="60"/>
      <c r="AC192" s="97" t="s">
        <v>82</v>
      </c>
      <c r="AD192" s="60"/>
      <c r="AE192" s="60"/>
      <c r="AF192" s="60"/>
      <c r="AG192" s="60"/>
      <c r="AH192" s="60"/>
      <c r="AI192" s="60"/>
      <c r="AJ192" s="60"/>
      <c r="AK192" s="97" t="s">
        <v>82</v>
      </c>
      <c r="AL192" s="60"/>
      <c r="AM192" s="94">
        <v>4</v>
      </c>
      <c r="AN192" s="58">
        <f t="shared" si="39"/>
        <v>204</v>
      </c>
      <c r="AO192" s="92">
        <f t="shared" si="40"/>
        <v>1.9607843137254902E-2</v>
      </c>
      <c r="AP192" s="19"/>
      <c r="AQ192" s="19"/>
      <c r="AR192" s="19"/>
    </row>
    <row r="193" spans="1:44" ht="12.75" customHeight="1">
      <c r="A193" s="121"/>
      <c r="B193" s="121"/>
      <c r="C193" s="61" t="s">
        <v>112</v>
      </c>
      <c r="D193" s="62"/>
      <c r="E193" s="60"/>
      <c r="F193" s="60"/>
      <c r="G193" s="60"/>
      <c r="H193" s="60"/>
      <c r="I193" s="60"/>
      <c r="J193" s="60"/>
      <c r="K193" s="71" t="s">
        <v>82</v>
      </c>
      <c r="L193" s="60"/>
      <c r="M193" s="60"/>
      <c r="N193" s="60"/>
      <c r="O193" s="60"/>
      <c r="P193" s="60"/>
      <c r="Q193" s="60"/>
      <c r="R193" s="71" t="s">
        <v>82</v>
      </c>
      <c r="S193" s="71"/>
      <c r="T193" s="60"/>
      <c r="U193" s="60"/>
      <c r="V193" s="60"/>
      <c r="W193" s="60"/>
      <c r="X193" s="60"/>
      <c r="Y193" s="60"/>
      <c r="Z193" s="60"/>
      <c r="AA193" s="60"/>
      <c r="AB193" s="60"/>
      <c r="AC193" s="97" t="s">
        <v>82</v>
      </c>
      <c r="AD193" s="60"/>
      <c r="AE193" s="60"/>
      <c r="AF193" s="60"/>
      <c r="AG193" s="60"/>
      <c r="AH193" s="60"/>
      <c r="AI193" s="60"/>
      <c r="AJ193" s="60"/>
      <c r="AK193" s="97" t="s">
        <v>82</v>
      </c>
      <c r="AL193" s="60"/>
      <c r="AM193" s="94">
        <v>4</v>
      </c>
      <c r="AN193" s="58">
        <f t="shared" si="39"/>
        <v>204</v>
      </c>
      <c r="AO193" s="92">
        <f t="shared" si="40"/>
        <v>1.9607843137254902E-2</v>
      </c>
      <c r="AP193" s="19"/>
      <c r="AQ193" s="19"/>
      <c r="AR193" s="19"/>
    </row>
    <row r="194" spans="1:44" ht="12.75" customHeight="1">
      <c r="A194" s="121"/>
      <c r="B194" s="122"/>
      <c r="C194" s="95" t="s">
        <v>113</v>
      </c>
      <c r="D194" s="62"/>
      <c r="E194" s="60"/>
      <c r="F194" s="60"/>
      <c r="G194" s="60"/>
      <c r="H194" s="60"/>
      <c r="I194" s="60"/>
      <c r="J194" s="60"/>
      <c r="K194" s="71" t="s">
        <v>82</v>
      </c>
      <c r="L194" s="60"/>
      <c r="M194" s="60"/>
      <c r="N194" s="60"/>
      <c r="O194" s="60"/>
      <c r="P194" s="60"/>
      <c r="Q194" s="60"/>
      <c r="R194" s="71" t="s">
        <v>82</v>
      </c>
      <c r="S194" s="71"/>
      <c r="T194" s="60"/>
      <c r="U194" s="60"/>
      <c r="V194" s="60"/>
      <c r="W194" s="60"/>
      <c r="X194" s="60"/>
      <c r="Y194" s="60"/>
      <c r="Z194" s="60"/>
      <c r="AA194" s="60"/>
      <c r="AB194" s="60"/>
      <c r="AC194" s="97" t="s">
        <v>82</v>
      </c>
      <c r="AD194" s="60"/>
      <c r="AE194" s="60"/>
      <c r="AF194" s="60"/>
      <c r="AG194" s="60"/>
      <c r="AH194" s="60"/>
      <c r="AI194" s="60"/>
      <c r="AJ194" s="60"/>
      <c r="AK194" s="97" t="s">
        <v>82</v>
      </c>
      <c r="AL194" s="60"/>
      <c r="AM194" s="94">
        <v>4</v>
      </c>
      <c r="AN194" s="58">
        <f t="shared" si="39"/>
        <v>204</v>
      </c>
      <c r="AO194" s="92">
        <f t="shared" si="40"/>
        <v>1.9607843137254902E-2</v>
      </c>
      <c r="AP194" s="19"/>
      <c r="AQ194" s="19"/>
      <c r="AR194" s="19"/>
    </row>
    <row r="195" spans="1:44" ht="12.75" customHeight="1">
      <c r="A195" s="121"/>
      <c r="B195" s="123" t="s">
        <v>101</v>
      </c>
      <c r="C195" s="61" t="s">
        <v>110</v>
      </c>
      <c r="D195" s="62"/>
      <c r="E195" s="60"/>
      <c r="F195" s="60"/>
      <c r="G195" s="60"/>
      <c r="H195" s="60"/>
      <c r="I195" s="60"/>
      <c r="J195" s="91" t="s">
        <v>82</v>
      </c>
      <c r="K195" s="60"/>
      <c r="L195" s="60"/>
      <c r="M195" s="60"/>
      <c r="N195" s="60"/>
      <c r="O195" s="60"/>
      <c r="P195" s="60"/>
      <c r="Q195" s="60"/>
      <c r="R195" s="91" t="s">
        <v>82</v>
      </c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91" t="s">
        <v>82</v>
      </c>
      <c r="AD195" s="60"/>
      <c r="AE195" s="60"/>
      <c r="AF195" s="60"/>
      <c r="AG195" s="60"/>
      <c r="AH195" s="60"/>
      <c r="AI195" s="60"/>
      <c r="AJ195" s="91" t="s">
        <v>82</v>
      </c>
      <c r="AK195" s="60"/>
      <c r="AL195" s="60"/>
      <c r="AM195" s="94">
        <v>4</v>
      </c>
      <c r="AN195" s="58">
        <f t="shared" ref="AN195:AN202" si="41">34*3</f>
        <v>102</v>
      </c>
      <c r="AO195" s="92">
        <f t="shared" si="40"/>
        <v>3.9215686274509803E-2</v>
      </c>
      <c r="AP195" s="19"/>
      <c r="AQ195" s="19"/>
      <c r="AR195" s="19"/>
    </row>
    <row r="196" spans="1:44" ht="12.75" customHeight="1">
      <c r="A196" s="121"/>
      <c r="B196" s="121"/>
      <c r="C196" s="61" t="s">
        <v>111</v>
      </c>
      <c r="D196" s="62"/>
      <c r="E196" s="60"/>
      <c r="F196" s="60"/>
      <c r="G196" s="60"/>
      <c r="H196" s="60"/>
      <c r="I196" s="60"/>
      <c r="J196" s="91" t="s">
        <v>82</v>
      </c>
      <c r="K196" s="60"/>
      <c r="L196" s="60"/>
      <c r="M196" s="60"/>
      <c r="N196" s="60"/>
      <c r="O196" s="60"/>
      <c r="P196" s="60"/>
      <c r="Q196" s="60"/>
      <c r="R196" s="91" t="s">
        <v>82</v>
      </c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91" t="s">
        <v>82</v>
      </c>
      <c r="AD196" s="60"/>
      <c r="AE196" s="60"/>
      <c r="AF196" s="60"/>
      <c r="AG196" s="60"/>
      <c r="AH196" s="60"/>
      <c r="AI196" s="60"/>
      <c r="AJ196" s="91" t="s">
        <v>82</v>
      </c>
      <c r="AK196" s="60"/>
      <c r="AL196" s="60"/>
      <c r="AM196" s="94">
        <v>4</v>
      </c>
      <c r="AN196" s="58">
        <f t="shared" si="41"/>
        <v>102</v>
      </c>
      <c r="AO196" s="92">
        <f t="shared" si="40"/>
        <v>3.9215686274509803E-2</v>
      </c>
      <c r="AP196" s="19"/>
      <c r="AQ196" s="19"/>
      <c r="AR196" s="19"/>
    </row>
    <row r="197" spans="1:44" ht="12.75" customHeight="1">
      <c r="A197" s="121"/>
      <c r="B197" s="121"/>
      <c r="C197" s="61" t="s">
        <v>112</v>
      </c>
      <c r="D197" s="62"/>
      <c r="E197" s="60"/>
      <c r="F197" s="60"/>
      <c r="G197" s="60"/>
      <c r="H197" s="60"/>
      <c r="I197" s="60"/>
      <c r="J197" s="71" t="s">
        <v>82</v>
      </c>
      <c r="K197" s="60"/>
      <c r="L197" s="60"/>
      <c r="M197" s="60"/>
      <c r="N197" s="60"/>
      <c r="O197" s="60"/>
      <c r="P197" s="60"/>
      <c r="Q197" s="60"/>
      <c r="R197" s="71" t="s">
        <v>82</v>
      </c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71" t="s">
        <v>82</v>
      </c>
      <c r="AD197" s="60"/>
      <c r="AE197" s="60"/>
      <c r="AF197" s="60"/>
      <c r="AG197" s="60"/>
      <c r="AH197" s="60"/>
      <c r="AI197" s="60"/>
      <c r="AJ197" s="91" t="s">
        <v>82</v>
      </c>
      <c r="AK197" s="71" t="s">
        <v>82</v>
      </c>
      <c r="AL197" s="60"/>
      <c r="AM197" s="94">
        <v>4</v>
      </c>
      <c r="AN197" s="58">
        <f t="shared" si="41"/>
        <v>102</v>
      </c>
      <c r="AO197" s="92">
        <f t="shared" si="40"/>
        <v>3.9215686274509803E-2</v>
      </c>
      <c r="AP197" s="19"/>
      <c r="AQ197" s="19"/>
      <c r="AR197" s="19"/>
    </row>
    <row r="198" spans="1:44" ht="12.75" customHeight="1">
      <c r="A198" s="121"/>
      <c r="B198" s="122"/>
      <c r="C198" s="61" t="s">
        <v>113</v>
      </c>
      <c r="D198" s="62"/>
      <c r="E198" s="60"/>
      <c r="F198" s="60"/>
      <c r="G198" s="60"/>
      <c r="H198" s="60"/>
      <c r="I198" s="60"/>
      <c r="J198" s="91" t="s">
        <v>82</v>
      </c>
      <c r="K198" s="60"/>
      <c r="L198" s="60"/>
      <c r="M198" s="60"/>
      <c r="N198" s="60"/>
      <c r="O198" s="60"/>
      <c r="P198" s="60"/>
      <c r="Q198" s="60"/>
      <c r="R198" s="91" t="s">
        <v>82</v>
      </c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91" t="s">
        <v>82</v>
      </c>
      <c r="AD198" s="60"/>
      <c r="AE198" s="60"/>
      <c r="AF198" s="60"/>
      <c r="AG198" s="60"/>
      <c r="AH198" s="60"/>
      <c r="AI198" s="60"/>
      <c r="AJ198" s="91" t="s">
        <v>82</v>
      </c>
      <c r="AK198" s="60"/>
      <c r="AL198" s="60"/>
      <c r="AM198" s="94">
        <v>4</v>
      </c>
      <c r="AN198" s="58">
        <f t="shared" si="41"/>
        <v>102</v>
      </c>
      <c r="AO198" s="92">
        <f t="shared" si="40"/>
        <v>3.9215686274509803E-2</v>
      </c>
      <c r="AP198" s="19"/>
      <c r="AQ198" s="19"/>
      <c r="AR198" s="19"/>
    </row>
    <row r="199" spans="1:44" ht="12.75" customHeight="1">
      <c r="A199" s="121"/>
      <c r="B199" s="137" t="s">
        <v>86</v>
      </c>
      <c r="C199" s="61" t="s">
        <v>110</v>
      </c>
      <c r="D199" s="62"/>
      <c r="E199" s="60"/>
      <c r="F199" s="60"/>
      <c r="G199" s="60"/>
      <c r="H199" s="60"/>
      <c r="I199" s="60"/>
      <c r="J199" s="60"/>
      <c r="K199" s="71" t="s">
        <v>82</v>
      </c>
      <c r="L199" s="60"/>
      <c r="M199" s="60"/>
      <c r="N199" s="60"/>
      <c r="O199" s="60"/>
      <c r="P199" s="60"/>
      <c r="Q199" s="60"/>
      <c r="R199" s="60"/>
      <c r="S199" s="71" t="s">
        <v>82</v>
      </c>
      <c r="T199" s="60"/>
      <c r="U199" s="60"/>
      <c r="V199" s="60"/>
      <c r="W199" s="60"/>
      <c r="X199" s="60"/>
      <c r="Y199" s="60"/>
      <c r="Z199" s="60"/>
      <c r="AA199" s="60"/>
      <c r="AB199" s="60"/>
      <c r="AC199" s="71" t="s">
        <v>82</v>
      </c>
      <c r="AD199" s="60"/>
      <c r="AE199" s="60"/>
      <c r="AF199" s="60"/>
      <c r="AG199" s="60"/>
      <c r="AH199" s="60"/>
      <c r="AI199" s="60"/>
      <c r="AJ199" s="60"/>
      <c r="AK199" s="71" t="s">
        <v>82</v>
      </c>
      <c r="AL199" s="60"/>
      <c r="AM199" s="94">
        <v>4</v>
      </c>
      <c r="AN199" s="58">
        <f t="shared" si="41"/>
        <v>102</v>
      </c>
      <c r="AO199" s="92">
        <f t="shared" si="40"/>
        <v>3.9215686274509803E-2</v>
      </c>
      <c r="AP199" s="19"/>
      <c r="AQ199" s="19"/>
      <c r="AR199" s="19"/>
    </row>
    <row r="200" spans="1:44" ht="12.75" customHeight="1">
      <c r="A200" s="121"/>
      <c r="B200" s="121"/>
      <c r="C200" s="61" t="s">
        <v>111</v>
      </c>
      <c r="D200" s="62"/>
      <c r="E200" s="60"/>
      <c r="F200" s="60"/>
      <c r="G200" s="60"/>
      <c r="H200" s="60"/>
      <c r="I200" s="60"/>
      <c r="J200" s="60"/>
      <c r="K200" s="71" t="s">
        <v>82</v>
      </c>
      <c r="L200" s="60"/>
      <c r="M200" s="60"/>
      <c r="N200" s="60"/>
      <c r="O200" s="60"/>
      <c r="P200" s="60"/>
      <c r="Q200" s="60"/>
      <c r="R200" s="60"/>
      <c r="S200" s="71" t="s">
        <v>82</v>
      </c>
      <c r="T200" s="60"/>
      <c r="U200" s="60"/>
      <c r="V200" s="60"/>
      <c r="W200" s="60"/>
      <c r="X200" s="60"/>
      <c r="Y200" s="60"/>
      <c r="Z200" s="60"/>
      <c r="AA200" s="60"/>
      <c r="AB200" s="60"/>
      <c r="AC200" s="71" t="s">
        <v>82</v>
      </c>
      <c r="AD200" s="60"/>
      <c r="AE200" s="60"/>
      <c r="AF200" s="60"/>
      <c r="AG200" s="60"/>
      <c r="AH200" s="60"/>
      <c r="AI200" s="60"/>
      <c r="AJ200" s="94"/>
      <c r="AK200" s="71" t="s">
        <v>82</v>
      </c>
      <c r="AL200" s="60"/>
      <c r="AM200" s="94">
        <v>4</v>
      </c>
      <c r="AN200" s="58">
        <f t="shared" si="41"/>
        <v>102</v>
      </c>
      <c r="AO200" s="92">
        <f t="shared" si="40"/>
        <v>3.9215686274509803E-2</v>
      </c>
      <c r="AP200" s="19"/>
      <c r="AQ200" s="19"/>
      <c r="AR200" s="19"/>
    </row>
    <row r="201" spans="1:44" ht="12.75" customHeight="1">
      <c r="A201" s="121"/>
      <c r="B201" s="121"/>
      <c r="C201" s="61" t="s">
        <v>112</v>
      </c>
      <c r="D201" s="62"/>
      <c r="E201" s="60"/>
      <c r="F201" s="60"/>
      <c r="G201" s="60"/>
      <c r="H201" s="60"/>
      <c r="I201" s="60"/>
      <c r="J201" s="60"/>
      <c r="K201" s="71" t="s">
        <v>82</v>
      </c>
      <c r="L201" s="60"/>
      <c r="M201" s="60"/>
      <c r="N201" s="60"/>
      <c r="O201" s="60"/>
      <c r="P201" s="60"/>
      <c r="Q201" s="60"/>
      <c r="R201" s="60"/>
      <c r="S201" s="71" t="s">
        <v>82</v>
      </c>
      <c r="T201" s="60"/>
      <c r="U201" s="60"/>
      <c r="V201" s="60"/>
      <c r="W201" s="60"/>
      <c r="X201" s="60"/>
      <c r="Y201" s="60"/>
      <c r="Z201" s="60"/>
      <c r="AA201" s="60"/>
      <c r="AB201" s="60"/>
      <c r="AC201" s="71" t="s">
        <v>82</v>
      </c>
      <c r="AD201" s="60"/>
      <c r="AE201" s="60"/>
      <c r="AF201" s="60"/>
      <c r="AG201" s="60"/>
      <c r="AH201" s="60"/>
      <c r="AI201" s="60"/>
      <c r="AJ201" s="94"/>
      <c r="AK201" s="71" t="s">
        <v>82</v>
      </c>
      <c r="AL201" s="60"/>
      <c r="AM201" s="94">
        <v>4</v>
      </c>
      <c r="AN201" s="58">
        <f t="shared" si="41"/>
        <v>102</v>
      </c>
      <c r="AO201" s="92">
        <f t="shared" si="40"/>
        <v>3.9215686274509803E-2</v>
      </c>
      <c r="AP201" s="19"/>
      <c r="AQ201" s="19"/>
      <c r="AR201" s="19"/>
    </row>
    <row r="202" spans="1:44" ht="12.75" customHeight="1">
      <c r="A202" s="121"/>
      <c r="B202" s="122"/>
      <c r="C202" s="61" t="s">
        <v>113</v>
      </c>
      <c r="D202" s="62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94"/>
      <c r="AK202" s="60"/>
      <c r="AL202" s="60"/>
      <c r="AM202" s="94">
        <v>4</v>
      </c>
      <c r="AN202" s="58">
        <f t="shared" si="41"/>
        <v>102</v>
      </c>
      <c r="AO202" s="92">
        <f t="shared" si="40"/>
        <v>3.9215686274509803E-2</v>
      </c>
      <c r="AP202" s="19"/>
      <c r="AQ202" s="19"/>
      <c r="AR202" s="19"/>
    </row>
    <row r="203" spans="1:44" ht="12.75" customHeight="1">
      <c r="A203" s="121"/>
      <c r="B203" s="123" t="s">
        <v>72</v>
      </c>
      <c r="C203" s="61" t="s">
        <v>110</v>
      </c>
      <c r="D203" s="62"/>
      <c r="E203" s="60"/>
      <c r="F203" s="60"/>
      <c r="G203" s="60"/>
      <c r="H203" s="60"/>
      <c r="I203" s="60"/>
      <c r="J203" s="71" t="s">
        <v>82</v>
      </c>
      <c r="K203" s="60"/>
      <c r="L203" s="71"/>
      <c r="M203" s="60"/>
      <c r="N203" s="60"/>
      <c r="O203" s="60"/>
      <c r="P203" s="60"/>
      <c r="Q203" s="69" t="s">
        <v>82</v>
      </c>
      <c r="R203" s="71" t="s">
        <v>82</v>
      </c>
      <c r="S203" s="60"/>
      <c r="T203" s="71"/>
      <c r="U203" s="60"/>
      <c r="V203" s="60"/>
      <c r="W203" s="60"/>
      <c r="X203" s="60"/>
      <c r="Y203" s="60"/>
      <c r="Z203" s="60"/>
      <c r="AA203" s="60"/>
      <c r="AB203" s="71" t="s">
        <v>82</v>
      </c>
      <c r="AC203" s="60"/>
      <c r="AD203" s="60"/>
      <c r="AE203" s="60"/>
      <c r="AF203" s="60"/>
      <c r="AG203" s="60"/>
      <c r="AH203" s="60"/>
      <c r="AI203" s="71" t="s">
        <v>82</v>
      </c>
      <c r="AJ203" s="60"/>
      <c r="AK203" s="60"/>
      <c r="AL203" s="60"/>
      <c r="AM203" s="94">
        <v>4</v>
      </c>
      <c r="AN203" s="58">
        <f t="shared" ref="AN203:AN206" si="42">34*5</f>
        <v>170</v>
      </c>
      <c r="AO203" s="58">
        <v>2.35</v>
      </c>
      <c r="AP203" s="19"/>
      <c r="AQ203" s="19"/>
      <c r="AR203" s="19"/>
    </row>
    <row r="204" spans="1:44" ht="12.75" customHeight="1">
      <c r="A204" s="121"/>
      <c r="B204" s="121"/>
      <c r="C204" s="61" t="s">
        <v>111</v>
      </c>
      <c r="D204" s="62"/>
      <c r="E204" s="60"/>
      <c r="F204" s="60"/>
      <c r="G204" s="60"/>
      <c r="H204" s="60"/>
      <c r="I204" s="60"/>
      <c r="J204" s="60"/>
      <c r="K204" s="71" t="s">
        <v>82</v>
      </c>
      <c r="L204" s="60"/>
      <c r="M204" s="60"/>
      <c r="N204" s="60"/>
      <c r="O204" s="60"/>
      <c r="P204" s="60"/>
      <c r="Q204" s="69" t="s">
        <v>82</v>
      </c>
      <c r="R204" s="60"/>
      <c r="S204" s="71" t="s">
        <v>82</v>
      </c>
      <c r="T204" s="60"/>
      <c r="U204" s="60"/>
      <c r="V204" s="60"/>
      <c r="W204" s="60"/>
      <c r="X204" s="60"/>
      <c r="Y204" s="60"/>
      <c r="Z204" s="60"/>
      <c r="AA204" s="60"/>
      <c r="AB204" s="60"/>
      <c r="AC204" s="71" t="s">
        <v>82</v>
      </c>
      <c r="AD204" s="60"/>
      <c r="AE204" s="60"/>
      <c r="AF204" s="60"/>
      <c r="AG204" s="60"/>
      <c r="AH204" s="60"/>
      <c r="AI204" s="60"/>
      <c r="AJ204" s="60"/>
      <c r="AK204" s="71" t="s">
        <v>82</v>
      </c>
      <c r="AL204" s="60"/>
      <c r="AM204" s="94">
        <v>4</v>
      </c>
      <c r="AN204" s="58">
        <f t="shared" si="42"/>
        <v>170</v>
      </c>
      <c r="AO204" s="92">
        <f t="shared" ref="AO204:AO218" si="43">AM204/AN204</f>
        <v>2.3529411764705882E-2</v>
      </c>
      <c r="AP204" s="19"/>
      <c r="AQ204" s="19"/>
      <c r="AR204" s="19"/>
    </row>
    <row r="205" spans="1:44" ht="12.75" customHeight="1">
      <c r="A205" s="121"/>
      <c r="B205" s="121"/>
      <c r="C205" s="61" t="s">
        <v>112</v>
      </c>
      <c r="D205" s="62"/>
      <c r="E205" s="60"/>
      <c r="F205" s="60"/>
      <c r="G205" s="60"/>
      <c r="H205" s="60"/>
      <c r="I205" s="60"/>
      <c r="J205" s="71" t="s">
        <v>82</v>
      </c>
      <c r="K205" s="60"/>
      <c r="L205" s="71"/>
      <c r="M205" s="60"/>
      <c r="N205" s="60"/>
      <c r="O205" s="60"/>
      <c r="P205" s="60"/>
      <c r="Q205" s="69" t="s">
        <v>82</v>
      </c>
      <c r="R205" s="71" t="s">
        <v>82</v>
      </c>
      <c r="S205" s="60"/>
      <c r="T205" s="71"/>
      <c r="U205" s="60"/>
      <c r="V205" s="60"/>
      <c r="W205" s="60"/>
      <c r="X205" s="60"/>
      <c r="Y205" s="60"/>
      <c r="Z205" s="60"/>
      <c r="AA205" s="60"/>
      <c r="AB205" s="71" t="s">
        <v>82</v>
      </c>
      <c r="AC205" s="60"/>
      <c r="AD205" s="60"/>
      <c r="AE205" s="60"/>
      <c r="AF205" s="60"/>
      <c r="AG205" s="60"/>
      <c r="AH205" s="60"/>
      <c r="AI205" s="71" t="s">
        <v>82</v>
      </c>
      <c r="AJ205" s="60"/>
      <c r="AK205" s="60"/>
      <c r="AL205" s="60"/>
      <c r="AM205" s="94">
        <v>4</v>
      </c>
      <c r="AN205" s="58">
        <f t="shared" si="42"/>
        <v>170</v>
      </c>
      <c r="AO205" s="92">
        <f t="shared" si="43"/>
        <v>2.3529411764705882E-2</v>
      </c>
      <c r="AP205" s="19"/>
      <c r="AQ205" s="19"/>
      <c r="AR205" s="19"/>
    </row>
    <row r="206" spans="1:44" ht="12.75" customHeight="1">
      <c r="A206" s="121"/>
      <c r="B206" s="122"/>
      <c r="C206" s="61" t="s">
        <v>113</v>
      </c>
      <c r="D206" s="62"/>
      <c r="E206" s="60"/>
      <c r="F206" s="60"/>
      <c r="G206" s="60"/>
      <c r="H206" s="60"/>
      <c r="I206" s="60"/>
      <c r="J206" s="71" t="s">
        <v>82</v>
      </c>
      <c r="K206" s="60"/>
      <c r="L206" s="71"/>
      <c r="M206" s="60"/>
      <c r="N206" s="60"/>
      <c r="O206" s="60"/>
      <c r="P206" s="60"/>
      <c r="Q206" s="69" t="s">
        <v>82</v>
      </c>
      <c r="R206" s="71" t="s">
        <v>82</v>
      </c>
      <c r="S206" s="60"/>
      <c r="T206" s="71"/>
      <c r="U206" s="60"/>
      <c r="V206" s="60"/>
      <c r="W206" s="60"/>
      <c r="X206" s="60"/>
      <c r="Y206" s="60"/>
      <c r="Z206" s="60"/>
      <c r="AA206" s="60"/>
      <c r="AB206" s="71" t="s">
        <v>82</v>
      </c>
      <c r="AC206" s="60"/>
      <c r="AD206" s="60"/>
      <c r="AE206" s="60"/>
      <c r="AF206" s="60"/>
      <c r="AG206" s="60"/>
      <c r="AH206" s="60"/>
      <c r="AI206" s="71" t="s">
        <v>82</v>
      </c>
      <c r="AJ206" s="60"/>
      <c r="AK206" s="60"/>
      <c r="AL206" s="60"/>
      <c r="AM206" s="94">
        <v>4</v>
      </c>
      <c r="AN206" s="58">
        <f t="shared" si="42"/>
        <v>170</v>
      </c>
      <c r="AO206" s="92">
        <f t="shared" si="43"/>
        <v>2.3529411764705882E-2</v>
      </c>
      <c r="AP206" s="19"/>
      <c r="AQ206" s="19"/>
      <c r="AR206" s="19"/>
    </row>
    <row r="207" spans="1:44" ht="12.75" customHeight="1">
      <c r="A207" s="121"/>
      <c r="B207" s="123" t="s">
        <v>102</v>
      </c>
      <c r="C207" s="61" t="s">
        <v>110</v>
      </c>
      <c r="D207" s="62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91" t="s">
        <v>82</v>
      </c>
      <c r="Q207" s="60"/>
      <c r="R207" s="60"/>
      <c r="S207" s="60"/>
      <c r="T207" s="60"/>
      <c r="U207" s="60"/>
      <c r="V207" s="60"/>
      <c r="W207" s="60"/>
      <c r="X207" s="60"/>
      <c r="Y207" s="60"/>
      <c r="Z207" s="91" t="s">
        <v>82</v>
      </c>
      <c r="AA207" s="60"/>
      <c r="AB207" s="60"/>
      <c r="AC207" s="60"/>
      <c r="AD207" s="60"/>
      <c r="AE207" s="60"/>
      <c r="AF207" s="60"/>
      <c r="AG207" s="60"/>
      <c r="AH207" s="60"/>
      <c r="AI207" s="91" t="s">
        <v>82</v>
      </c>
      <c r="AJ207" s="94"/>
      <c r="AK207" s="60"/>
      <c r="AL207" s="60"/>
      <c r="AM207" s="91">
        <v>3</v>
      </c>
      <c r="AN207" s="58">
        <f t="shared" ref="AN207:AN210" si="44">34*3</f>
        <v>102</v>
      </c>
      <c r="AO207" s="92">
        <f t="shared" si="43"/>
        <v>2.9411764705882353E-2</v>
      </c>
      <c r="AP207" s="19"/>
      <c r="AQ207" s="19"/>
      <c r="AR207" s="19"/>
    </row>
    <row r="208" spans="1:44" ht="12.75" customHeight="1">
      <c r="A208" s="121"/>
      <c r="B208" s="121"/>
      <c r="C208" s="61" t="s">
        <v>111</v>
      </c>
      <c r="D208" s="62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71" t="s">
        <v>82</v>
      </c>
      <c r="Q208" s="60"/>
      <c r="R208" s="60"/>
      <c r="S208" s="60"/>
      <c r="T208" s="60"/>
      <c r="U208" s="60"/>
      <c r="V208" s="60"/>
      <c r="W208" s="60"/>
      <c r="X208" s="60"/>
      <c r="Y208" s="60"/>
      <c r="Z208" s="71" t="s">
        <v>82</v>
      </c>
      <c r="AA208" s="60"/>
      <c r="AB208" s="60"/>
      <c r="AC208" s="60"/>
      <c r="AD208" s="60"/>
      <c r="AE208" s="60"/>
      <c r="AF208" s="60"/>
      <c r="AG208" s="60"/>
      <c r="AH208" s="60"/>
      <c r="AI208" s="71" t="s">
        <v>82</v>
      </c>
      <c r="AJ208" s="94"/>
      <c r="AK208" s="60"/>
      <c r="AL208" s="60"/>
      <c r="AM208" s="91">
        <v>3</v>
      </c>
      <c r="AN208" s="58">
        <f t="shared" si="44"/>
        <v>102</v>
      </c>
      <c r="AO208" s="92">
        <f t="shared" si="43"/>
        <v>2.9411764705882353E-2</v>
      </c>
      <c r="AP208" s="19"/>
      <c r="AQ208" s="19"/>
      <c r="AR208" s="19"/>
    </row>
    <row r="209" spans="1:44" ht="12.75" customHeight="1">
      <c r="A209" s="121"/>
      <c r="B209" s="121"/>
      <c r="C209" s="61" t="s">
        <v>112</v>
      </c>
      <c r="D209" s="62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71" t="s">
        <v>82</v>
      </c>
      <c r="Q209" s="60"/>
      <c r="R209" s="60"/>
      <c r="S209" s="60"/>
      <c r="T209" s="60"/>
      <c r="U209" s="60"/>
      <c r="V209" s="60"/>
      <c r="W209" s="60"/>
      <c r="X209" s="60"/>
      <c r="Y209" s="60"/>
      <c r="Z209" s="71" t="s">
        <v>82</v>
      </c>
      <c r="AA209" s="60"/>
      <c r="AB209" s="60"/>
      <c r="AC209" s="60"/>
      <c r="AD209" s="60"/>
      <c r="AE209" s="60"/>
      <c r="AF209" s="60"/>
      <c r="AG209" s="60"/>
      <c r="AH209" s="60"/>
      <c r="AI209" s="71" t="s">
        <v>82</v>
      </c>
      <c r="AJ209" s="94"/>
      <c r="AK209" s="60"/>
      <c r="AL209" s="60"/>
      <c r="AM209" s="91">
        <v>3</v>
      </c>
      <c r="AN209" s="58">
        <f t="shared" si="44"/>
        <v>102</v>
      </c>
      <c r="AO209" s="92">
        <f t="shared" si="43"/>
        <v>2.9411764705882353E-2</v>
      </c>
      <c r="AP209" s="19"/>
      <c r="AQ209" s="19"/>
      <c r="AR209" s="19"/>
    </row>
    <row r="210" spans="1:44" ht="12.75" customHeight="1">
      <c r="A210" s="121"/>
      <c r="B210" s="122"/>
      <c r="C210" s="61" t="s">
        <v>113</v>
      </c>
      <c r="D210" s="62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91" t="s">
        <v>82</v>
      </c>
      <c r="Q210" s="60"/>
      <c r="R210" s="71"/>
      <c r="S210" s="60"/>
      <c r="T210" s="58"/>
      <c r="U210" s="60"/>
      <c r="V210" s="60"/>
      <c r="W210" s="60"/>
      <c r="X210" s="60"/>
      <c r="Y210" s="60"/>
      <c r="Z210" s="91" t="s">
        <v>82</v>
      </c>
      <c r="AA210" s="60"/>
      <c r="AB210" s="60"/>
      <c r="AC210" s="60"/>
      <c r="AD210" s="60"/>
      <c r="AE210" s="60"/>
      <c r="AF210" s="60"/>
      <c r="AG210" s="60"/>
      <c r="AH210" s="60"/>
      <c r="AI210" s="91" t="s">
        <v>82</v>
      </c>
      <c r="AJ210" s="94"/>
      <c r="AK210" s="60"/>
      <c r="AL210" s="60"/>
      <c r="AM210" s="91">
        <v>3</v>
      </c>
      <c r="AN210" s="58">
        <f t="shared" si="44"/>
        <v>102</v>
      </c>
      <c r="AO210" s="92">
        <f t="shared" si="43"/>
        <v>2.9411764705882353E-2</v>
      </c>
      <c r="AP210" s="19"/>
      <c r="AQ210" s="19"/>
      <c r="AR210" s="19"/>
    </row>
    <row r="211" spans="1:44" ht="12.75" customHeight="1">
      <c r="A211" s="121"/>
      <c r="B211" s="123" t="s">
        <v>103</v>
      </c>
      <c r="C211" s="61" t="s">
        <v>110</v>
      </c>
      <c r="D211" s="62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71" t="s">
        <v>82</v>
      </c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71" t="s">
        <v>82</v>
      </c>
      <c r="AH211" s="58"/>
      <c r="AI211" s="60"/>
      <c r="AJ211" s="94"/>
      <c r="AK211" s="60"/>
      <c r="AL211" s="60"/>
      <c r="AM211" s="94">
        <v>2</v>
      </c>
      <c r="AN211" s="58">
        <f t="shared" ref="AN211:AN234" si="45">34*1</f>
        <v>34</v>
      </c>
      <c r="AO211" s="92">
        <f t="shared" si="43"/>
        <v>5.8823529411764705E-2</v>
      </c>
      <c r="AP211" s="19"/>
      <c r="AQ211" s="19"/>
      <c r="AR211" s="19"/>
    </row>
    <row r="212" spans="1:44" ht="12.75" customHeight="1">
      <c r="A212" s="121"/>
      <c r="B212" s="121"/>
      <c r="C212" s="61" t="s">
        <v>111</v>
      </c>
      <c r="D212" s="62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71" t="s">
        <v>82</v>
      </c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71" t="s">
        <v>82</v>
      </c>
      <c r="AH212" s="60"/>
      <c r="AI212" s="60"/>
      <c r="AJ212" s="58"/>
      <c r="AK212" s="60"/>
      <c r="AL212" s="60"/>
      <c r="AM212" s="94">
        <v>2</v>
      </c>
      <c r="AN212" s="58">
        <f t="shared" si="45"/>
        <v>34</v>
      </c>
      <c r="AO212" s="92">
        <f t="shared" si="43"/>
        <v>5.8823529411764705E-2</v>
      </c>
      <c r="AP212" s="19"/>
      <c r="AQ212" s="19"/>
      <c r="AR212" s="19"/>
    </row>
    <row r="213" spans="1:44" ht="12.75" customHeight="1">
      <c r="A213" s="121"/>
      <c r="B213" s="121"/>
      <c r="C213" s="61" t="s">
        <v>112</v>
      </c>
      <c r="D213" s="62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71" t="s">
        <v>82</v>
      </c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71" t="s">
        <v>82</v>
      </c>
      <c r="AH213" s="60"/>
      <c r="AI213" s="60"/>
      <c r="AJ213" s="58"/>
      <c r="AK213" s="60"/>
      <c r="AL213" s="60"/>
      <c r="AM213" s="94">
        <v>2</v>
      </c>
      <c r="AN213" s="58">
        <f t="shared" si="45"/>
        <v>34</v>
      </c>
      <c r="AO213" s="92">
        <f t="shared" si="43"/>
        <v>5.8823529411764705E-2</v>
      </c>
      <c r="AP213" s="19"/>
      <c r="AQ213" s="19"/>
      <c r="AR213" s="19"/>
    </row>
    <row r="214" spans="1:44" ht="12.75" customHeight="1">
      <c r="A214" s="121"/>
      <c r="B214" s="122"/>
      <c r="C214" s="61" t="s">
        <v>113</v>
      </c>
      <c r="D214" s="62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71" t="s">
        <v>82</v>
      </c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71" t="s">
        <v>82</v>
      </c>
      <c r="AH214" s="60"/>
      <c r="AI214" s="60"/>
      <c r="AJ214" s="60"/>
      <c r="AK214" s="60"/>
      <c r="AL214" s="60"/>
      <c r="AM214" s="94">
        <v>2</v>
      </c>
      <c r="AN214" s="58">
        <f t="shared" si="45"/>
        <v>34</v>
      </c>
      <c r="AO214" s="92">
        <f t="shared" si="43"/>
        <v>5.8823529411764705E-2</v>
      </c>
      <c r="AP214" s="19"/>
      <c r="AQ214" s="19"/>
      <c r="AR214" s="19"/>
    </row>
    <row r="215" spans="1:44" ht="12.75" customHeight="1">
      <c r="A215" s="121"/>
      <c r="B215" s="123" t="s">
        <v>105</v>
      </c>
      <c r="C215" s="106" t="s">
        <v>110</v>
      </c>
      <c r="D215" s="62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71" t="s">
        <v>82</v>
      </c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71" t="s">
        <v>82</v>
      </c>
      <c r="AI215" s="60"/>
      <c r="AJ215" s="60"/>
      <c r="AK215" s="60"/>
      <c r="AL215" s="60"/>
      <c r="AM215" s="94">
        <v>2</v>
      </c>
      <c r="AN215" s="58">
        <f t="shared" si="45"/>
        <v>34</v>
      </c>
      <c r="AO215" s="92">
        <f t="shared" si="43"/>
        <v>5.8823529411764705E-2</v>
      </c>
      <c r="AP215" s="19"/>
      <c r="AQ215" s="19"/>
      <c r="AR215" s="19"/>
    </row>
    <row r="216" spans="1:44" ht="12.75" customHeight="1">
      <c r="A216" s="121"/>
      <c r="B216" s="121"/>
      <c r="C216" s="61" t="s">
        <v>111</v>
      </c>
      <c r="D216" s="62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71" t="s">
        <v>82</v>
      </c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71" t="s">
        <v>82</v>
      </c>
      <c r="AI216" s="60"/>
      <c r="AJ216" s="94"/>
      <c r="AK216" s="58"/>
      <c r="AL216" s="60"/>
      <c r="AM216" s="94">
        <v>2</v>
      </c>
      <c r="AN216" s="58">
        <f t="shared" si="45"/>
        <v>34</v>
      </c>
      <c r="AO216" s="92">
        <f t="shared" si="43"/>
        <v>5.8823529411764705E-2</v>
      </c>
      <c r="AP216" s="19"/>
      <c r="AQ216" s="19"/>
      <c r="AR216" s="19"/>
    </row>
    <row r="217" spans="1:44" ht="12.75" customHeight="1">
      <c r="A217" s="121"/>
      <c r="B217" s="121"/>
      <c r="C217" s="61" t="s">
        <v>112</v>
      </c>
      <c r="D217" s="62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71" t="s">
        <v>82</v>
      </c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71" t="s">
        <v>82</v>
      </c>
      <c r="AI217" s="60"/>
      <c r="AJ217" s="94"/>
      <c r="AK217" s="58"/>
      <c r="AL217" s="60"/>
      <c r="AM217" s="94">
        <v>2</v>
      </c>
      <c r="AN217" s="58">
        <f t="shared" si="45"/>
        <v>34</v>
      </c>
      <c r="AO217" s="92">
        <f t="shared" si="43"/>
        <v>5.8823529411764705E-2</v>
      </c>
      <c r="AP217" s="19"/>
      <c r="AQ217" s="19"/>
      <c r="AR217" s="19"/>
    </row>
    <row r="218" spans="1:44" ht="12.75" customHeight="1">
      <c r="A218" s="121"/>
      <c r="B218" s="122"/>
      <c r="C218" s="61" t="s">
        <v>113</v>
      </c>
      <c r="D218" s="62"/>
      <c r="E218" s="60"/>
      <c r="F218" s="60"/>
      <c r="G218" s="60"/>
      <c r="H218" s="60"/>
      <c r="I218" s="60"/>
      <c r="J218" s="60"/>
      <c r="K218" s="60"/>
      <c r="L218" s="60"/>
      <c r="M218" s="61"/>
      <c r="N218" s="60"/>
      <c r="O218" s="60"/>
      <c r="P218" s="60"/>
      <c r="Q218" s="60"/>
      <c r="R218" s="60"/>
      <c r="S218" s="71" t="s">
        <v>82</v>
      </c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71" t="s">
        <v>82</v>
      </c>
      <c r="AI218" s="71"/>
      <c r="AJ218" s="94"/>
      <c r="AK218" s="60"/>
      <c r="AL218" s="60"/>
      <c r="AM218" s="94">
        <v>2</v>
      </c>
      <c r="AN218" s="58">
        <f t="shared" si="45"/>
        <v>34</v>
      </c>
      <c r="AO218" s="92">
        <f t="shared" si="43"/>
        <v>5.8823529411764705E-2</v>
      </c>
      <c r="AP218" s="19"/>
      <c r="AQ218" s="19"/>
      <c r="AR218" s="19"/>
    </row>
    <row r="219" spans="1:44" ht="12.75" customHeight="1">
      <c r="A219" s="121"/>
      <c r="B219" s="123" t="s">
        <v>75</v>
      </c>
      <c r="C219" s="61" t="s">
        <v>110</v>
      </c>
      <c r="D219" s="62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71" t="s">
        <v>82</v>
      </c>
      <c r="AJ219" s="94"/>
      <c r="AK219" s="60"/>
      <c r="AL219" s="60"/>
      <c r="AM219" s="91">
        <v>1</v>
      </c>
      <c r="AN219" s="58">
        <f t="shared" si="45"/>
        <v>34</v>
      </c>
      <c r="AO219" s="92">
        <f t="shared" ref="AO219:AO221" si="46">AM219/AN220</f>
        <v>2.9411764705882353E-2</v>
      </c>
      <c r="AP219" s="19"/>
      <c r="AQ219" s="19"/>
      <c r="AR219" s="19"/>
    </row>
    <row r="220" spans="1:44" ht="12.75" customHeight="1">
      <c r="A220" s="121"/>
      <c r="B220" s="121"/>
      <c r="C220" s="61" t="s">
        <v>111</v>
      </c>
      <c r="D220" s="62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71" t="s">
        <v>82</v>
      </c>
      <c r="AJ220" s="94"/>
      <c r="AK220" s="60"/>
      <c r="AL220" s="60"/>
      <c r="AM220" s="94">
        <v>1</v>
      </c>
      <c r="AN220" s="58">
        <f t="shared" si="45"/>
        <v>34</v>
      </c>
      <c r="AO220" s="92">
        <f t="shared" si="46"/>
        <v>2.9411764705882353E-2</v>
      </c>
      <c r="AP220" s="19"/>
      <c r="AQ220" s="19"/>
      <c r="AR220" s="19"/>
    </row>
    <row r="221" spans="1:44" ht="12.75" customHeight="1">
      <c r="A221" s="121"/>
      <c r="B221" s="121"/>
      <c r="C221" s="61" t="s">
        <v>112</v>
      </c>
      <c r="D221" s="62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71" t="s">
        <v>82</v>
      </c>
      <c r="AJ221" s="94"/>
      <c r="AK221" s="60"/>
      <c r="AL221" s="60"/>
      <c r="AM221" s="94">
        <v>1</v>
      </c>
      <c r="AN221" s="58">
        <f t="shared" si="45"/>
        <v>34</v>
      </c>
      <c r="AO221" s="92">
        <f t="shared" si="46"/>
        <v>2.9411764705882353E-2</v>
      </c>
      <c r="AP221" s="19"/>
      <c r="AQ221" s="19"/>
      <c r="AR221" s="19"/>
    </row>
    <row r="222" spans="1:44" ht="12.75" customHeight="1">
      <c r="A222" s="121"/>
      <c r="B222" s="122"/>
      <c r="C222" s="61" t="s">
        <v>113</v>
      </c>
      <c r="D222" s="62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71" t="s">
        <v>82</v>
      </c>
      <c r="AJ222" s="94"/>
      <c r="AK222" s="60"/>
      <c r="AL222" s="60"/>
      <c r="AM222" s="94">
        <v>1</v>
      </c>
      <c r="AN222" s="58">
        <f t="shared" si="45"/>
        <v>34</v>
      </c>
      <c r="AO222" s="92">
        <f t="shared" ref="AO222:AO236" si="47">AM222/AN222</f>
        <v>2.9411764705882353E-2</v>
      </c>
      <c r="AP222" s="19"/>
      <c r="AQ222" s="19"/>
      <c r="AR222" s="19"/>
    </row>
    <row r="223" spans="1:44" ht="12.75" customHeight="1">
      <c r="A223" s="121"/>
      <c r="B223" s="123" t="s">
        <v>76</v>
      </c>
      <c r="C223" s="61" t="s">
        <v>110</v>
      </c>
      <c r="D223" s="62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9" t="s">
        <v>82</v>
      </c>
      <c r="AI223" s="58"/>
      <c r="AJ223" s="94"/>
      <c r="AK223" s="60"/>
      <c r="AL223" s="60"/>
      <c r="AM223" s="94">
        <v>1</v>
      </c>
      <c r="AN223" s="58">
        <f t="shared" si="45"/>
        <v>34</v>
      </c>
      <c r="AO223" s="92">
        <f t="shared" si="47"/>
        <v>2.9411764705882353E-2</v>
      </c>
      <c r="AP223" s="19"/>
      <c r="AQ223" s="19"/>
      <c r="AR223" s="19"/>
    </row>
    <row r="224" spans="1:44" ht="12.75" customHeight="1">
      <c r="A224" s="121"/>
      <c r="B224" s="121"/>
      <c r="C224" s="61" t="s">
        <v>111</v>
      </c>
      <c r="D224" s="62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9" t="s">
        <v>82</v>
      </c>
      <c r="AI224" s="58"/>
      <c r="AJ224" s="94"/>
      <c r="AK224" s="60"/>
      <c r="AL224" s="60"/>
      <c r="AM224" s="94">
        <v>1</v>
      </c>
      <c r="AN224" s="58">
        <f t="shared" si="45"/>
        <v>34</v>
      </c>
      <c r="AO224" s="92">
        <f t="shared" si="47"/>
        <v>2.9411764705882353E-2</v>
      </c>
      <c r="AP224" s="19"/>
      <c r="AQ224" s="19"/>
      <c r="AR224" s="19"/>
    </row>
    <row r="225" spans="1:44" ht="12.75" customHeight="1">
      <c r="A225" s="121"/>
      <c r="B225" s="121"/>
      <c r="C225" s="61" t="s">
        <v>112</v>
      </c>
      <c r="D225" s="62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9" t="s">
        <v>82</v>
      </c>
      <c r="AI225" s="58"/>
      <c r="AJ225" s="94"/>
      <c r="AK225" s="60"/>
      <c r="AL225" s="60"/>
      <c r="AM225" s="94">
        <v>1</v>
      </c>
      <c r="AN225" s="58">
        <f t="shared" si="45"/>
        <v>34</v>
      </c>
      <c r="AO225" s="92">
        <f t="shared" si="47"/>
        <v>2.9411764705882353E-2</v>
      </c>
      <c r="AP225" s="19"/>
      <c r="AQ225" s="19"/>
      <c r="AR225" s="19"/>
    </row>
    <row r="226" spans="1:44" ht="12.75" customHeight="1">
      <c r="A226" s="121"/>
      <c r="B226" s="122"/>
      <c r="C226" s="61" t="s">
        <v>113</v>
      </c>
      <c r="D226" s="62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9" t="s">
        <v>82</v>
      </c>
      <c r="AI226" s="58"/>
      <c r="AJ226" s="94"/>
      <c r="AK226" s="60"/>
      <c r="AL226" s="60"/>
      <c r="AM226" s="94">
        <v>1</v>
      </c>
      <c r="AN226" s="58">
        <f t="shared" si="45"/>
        <v>34</v>
      </c>
      <c r="AO226" s="92">
        <f t="shared" si="47"/>
        <v>2.9411764705882353E-2</v>
      </c>
      <c r="AP226" s="19"/>
      <c r="AQ226" s="19"/>
      <c r="AR226" s="19"/>
    </row>
    <row r="227" spans="1:44" ht="12.75" customHeight="1">
      <c r="A227" s="121"/>
      <c r="B227" s="123" t="s">
        <v>106</v>
      </c>
      <c r="C227" s="61" t="s">
        <v>110</v>
      </c>
      <c r="D227" s="62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53"/>
      <c r="R227" s="60"/>
      <c r="S227" s="71" t="s">
        <v>82</v>
      </c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58"/>
      <c r="AJ227" s="94"/>
      <c r="AK227" s="71" t="s">
        <v>82</v>
      </c>
      <c r="AL227" s="60"/>
      <c r="AM227" s="94">
        <v>2</v>
      </c>
      <c r="AN227" s="58">
        <f t="shared" si="45"/>
        <v>34</v>
      </c>
      <c r="AO227" s="92">
        <f t="shared" si="47"/>
        <v>5.8823529411764705E-2</v>
      </c>
      <c r="AP227" s="19"/>
      <c r="AQ227" s="19"/>
      <c r="AR227" s="19"/>
    </row>
    <row r="228" spans="1:44" ht="12.75" customHeight="1">
      <c r="A228" s="121"/>
      <c r="B228" s="121"/>
      <c r="C228" s="61" t="s">
        <v>111</v>
      </c>
      <c r="D228" s="62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71" t="s">
        <v>82</v>
      </c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58"/>
      <c r="AJ228" s="94"/>
      <c r="AK228" s="71" t="s">
        <v>82</v>
      </c>
      <c r="AL228" s="60"/>
      <c r="AM228" s="94">
        <v>2</v>
      </c>
      <c r="AN228" s="58">
        <f t="shared" si="45"/>
        <v>34</v>
      </c>
      <c r="AO228" s="92">
        <f t="shared" si="47"/>
        <v>5.8823529411764705E-2</v>
      </c>
      <c r="AP228" s="19"/>
      <c r="AQ228" s="19"/>
      <c r="AR228" s="19"/>
    </row>
    <row r="229" spans="1:44" ht="12.75" customHeight="1">
      <c r="A229" s="121"/>
      <c r="B229" s="121"/>
      <c r="C229" s="61" t="s">
        <v>112</v>
      </c>
      <c r="D229" s="62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71" t="s">
        <v>82</v>
      </c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58"/>
      <c r="AJ229" s="94"/>
      <c r="AK229" s="71" t="s">
        <v>82</v>
      </c>
      <c r="AL229" s="60"/>
      <c r="AM229" s="94">
        <v>2</v>
      </c>
      <c r="AN229" s="58">
        <f t="shared" si="45"/>
        <v>34</v>
      </c>
      <c r="AO229" s="92">
        <f t="shared" si="47"/>
        <v>5.8823529411764705E-2</v>
      </c>
      <c r="AP229" s="19"/>
      <c r="AQ229" s="19"/>
      <c r="AR229" s="19"/>
    </row>
    <row r="230" spans="1:44" ht="12.75" customHeight="1">
      <c r="A230" s="121"/>
      <c r="B230" s="122"/>
      <c r="C230" s="61" t="s">
        <v>113</v>
      </c>
      <c r="D230" s="62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71" t="s">
        <v>82</v>
      </c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58"/>
      <c r="AJ230" s="94"/>
      <c r="AK230" s="71" t="s">
        <v>82</v>
      </c>
      <c r="AL230" s="60"/>
      <c r="AM230" s="94">
        <v>2</v>
      </c>
      <c r="AN230" s="58">
        <f t="shared" si="45"/>
        <v>34</v>
      </c>
      <c r="AO230" s="92">
        <f t="shared" si="47"/>
        <v>5.8823529411764705E-2</v>
      </c>
      <c r="AP230" s="19"/>
      <c r="AQ230" s="19"/>
      <c r="AR230" s="19"/>
    </row>
    <row r="231" spans="1:44" ht="12.75" customHeight="1">
      <c r="A231" s="121"/>
      <c r="B231" s="123" t="s">
        <v>107</v>
      </c>
      <c r="C231" s="61" t="s">
        <v>110</v>
      </c>
      <c r="D231" s="62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71" t="s">
        <v>82</v>
      </c>
      <c r="R231" s="71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8" t="s">
        <v>82</v>
      </c>
      <c r="AJ231" s="94"/>
      <c r="AK231" s="60"/>
      <c r="AL231" s="60"/>
      <c r="AM231" s="94">
        <v>2</v>
      </c>
      <c r="AN231" s="58">
        <f t="shared" si="45"/>
        <v>34</v>
      </c>
      <c r="AO231" s="92">
        <f t="shared" si="47"/>
        <v>5.8823529411764705E-2</v>
      </c>
      <c r="AP231" s="19"/>
      <c r="AQ231" s="19"/>
      <c r="AR231" s="19"/>
    </row>
    <row r="232" spans="1:44" ht="12.75" customHeight="1">
      <c r="A232" s="121"/>
      <c r="B232" s="121"/>
      <c r="C232" s="61" t="s">
        <v>111</v>
      </c>
      <c r="D232" s="62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71" t="s">
        <v>82</v>
      </c>
      <c r="R232" s="71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8" t="s">
        <v>82</v>
      </c>
      <c r="AJ232" s="94"/>
      <c r="AK232" s="60"/>
      <c r="AL232" s="60"/>
      <c r="AM232" s="94">
        <v>2</v>
      </c>
      <c r="AN232" s="58">
        <f t="shared" si="45"/>
        <v>34</v>
      </c>
      <c r="AO232" s="92">
        <f t="shared" si="47"/>
        <v>5.8823529411764705E-2</v>
      </c>
      <c r="AP232" s="19"/>
      <c r="AQ232" s="19"/>
      <c r="AR232" s="19"/>
    </row>
    <row r="233" spans="1:44" ht="12.75" customHeight="1">
      <c r="A233" s="121"/>
      <c r="B233" s="121"/>
      <c r="C233" s="61" t="s">
        <v>112</v>
      </c>
      <c r="D233" s="62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71" t="s">
        <v>82</v>
      </c>
      <c r="R233" s="71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8" t="s">
        <v>82</v>
      </c>
      <c r="AJ233" s="94"/>
      <c r="AK233" s="60"/>
      <c r="AL233" s="60"/>
      <c r="AM233" s="94">
        <v>2</v>
      </c>
      <c r="AN233" s="58">
        <f t="shared" si="45"/>
        <v>34</v>
      </c>
      <c r="AO233" s="92">
        <f t="shared" si="47"/>
        <v>5.8823529411764705E-2</v>
      </c>
      <c r="AP233" s="19"/>
      <c r="AQ233" s="19"/>
      <c r="AR233" s="19"/>
    </row>
    <row r="234" spans="1:44" ht="12.75" customHeight="1">
      <c r="A234" s="121"/>
      <c r="B234" s="122"/>
      <c r="C234" s="61" t="s">
        <v>113</v>
      </c>
      <c r="D234" s="62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71" t="s">
        <v>82</v>
      </c>
      <c r="R234" s="71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8" t="s">
        <v>82</v>
      </c>
      <c r="AJ234" s="94"/>
      <c r="AK234" s="60"/>
      <c r="AL234" s="60"/>
      <c r="AM234" s="94">
        <v>2</v>
      </c>
      <c r="AN234" s="58">
        <f t="shared" si="45"/>
        <v>34</v>
      </c>
      <c r="AO234" s="92">
        <f t="shared" si="47"/>
        <v>5.8823529411764705E-2</v>
      </c>
      <c r="AP234" s="19"/>
      <c r="AQ234" s="19"/>
      <c r="AR234" s="19"/>
    </row>
    <row r="235" spans="1:44" ht="12.75" customHeight="1">
      <c r="A235" s="121"/>
      <c r="B235" s="123" t="s">
        <v>77</v>
      </c>
      <c r="C235" s="61" t="s">
        <v>110</v>
      </c>
      <c r="D235" s="62"/>
      <c r="E235" s="60"/>
      <c r="F235" s="60"/>
      <c r="G235" s="60"/>
      <c r="H235" s="60"/>
      <c r="I235" s="60"/>
      <c r="J235" s="60"/>
      <c r="K235" s="60"/>
      <c r="L235" s="60"/>
      <c r="M235" s="91" t="s">
        <v>82</v>
      </c>
      <c r="N235" s="60"/>
      <c r="O235" s="60"/>
      <c r="P235" s="60"/>
      <c r="Q235" s="104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91" t="s">
        <v>82</v>
      </c>
      <c r="AG235" s="60"/>
      <c r="AH235" s="60"/>
      <c r="AI235" s="60"/>
      <c r="AJ235" s="94"/>
      <c r="AK235" s="60"/>
      <c r="AL235" s="60"/>
      <c r="AM235" s="94">
        <v>2</v>
      </c>
      <c r="AN235" s="58">
        <f t="shared" ref="AN235:AN242" si="48">34*2</f>
        <v>68</v>
      </c>
      <c r="AO235" s="92">
        <f t="shared" si="47"/>
        <v>2.9411764705882353E-2</v>
      </c>
      <c r="AP235" s="19"/>
      <c r="AQ235" s="19"/>
      <c r="AR235" s="19"/>
    </row>
    <row r="236" spans="1:44" ht="12.75" customHeight="1">
      <c r="A236" s="121"/>
      <c r="B236" s="121"/>
      <c r="C236" s="61" t="s">
        <v>111</v>
      </c>
      <c r="D236" s="62"/>
      <c r="E236" s="60"/>
      <c r="F236" s="60"/>
      <c r="G236" s="60"/>
      <c r="H236" s="60"/>
      <c r="I236" s="60"/>
      <c r="J236" s="60"/>
      <c r="K236" s="60"/>
      <c r="L236" s="60"/>
      <c r="M236" s="91" t="s">
        <v>82</v>
      </c>
      <c r="N236" s="60"/>
      <c r="O236" s="60"/>
      <c r="P236" s="60"/>
      <c r="Q236" s="104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91" t="s">
        <v>82</v>
      </c>
      <c r="AG236" s="60"/>
      <c r="AH236" s="60"/>
      <c r="AI236" s="60"/>
      <c r="AJ236" s="94"/>
      <c r="AK236" s="60"/>
      <c r="AL236" s="60"/>
      <c r="AM236" s="94">
        <v>2</v>
      </c>
      <c r="AN236" s="58">
        <f t="shared" si="48"/>
        <v>68</v>
      </c>
      <c r="AO236" s="92">
        <f t="shared" si="47"/>
        <v>2.9411764705882353E-2</v>
      </c>
      <c r="AP236" s="19"/>
      <c r="AQ236" s="19"/>
      <c r="AR236" s="19"/>
    </row>
    <row r="237" spans="1:44" ht="12.75" customHeight="1">
      <c r="A237" s="121"/>
      <c r="B237" s="121"/>
      <c r="C237" s="61" t="s">
        <v>112</v>
      </c>
      <c r="D237" s="62"/>
      <c r="E237" s="60"/>
      <c r="F237" s="60"/>
      <c r="G237" s="60"/>
      <c r="H237" s="60"/>
      <c r="I237" s="60"/>
      <c r="J237" s="60"/>
      <c r="K237" s="60"/>
      <c r="L237" s="60"/>
      <c r="M237" s="91" t="s">
        <v>82</v>
      </c>
      <c r="N237" s="60"/>
      <c r="O237" s="60"/>
      <c r="P237" s="60"/>
      <c r="Q237" s="104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91" t="s">
        <v>82</v>
      </c>
      <c r="AG237" s="60"/>
      <c r="AH237" s="60"/>
      <c r="AI237" s="60"/>
      <c r="AJ237" s="94"/>
      <c r="AK237" s="60"/>
      <c r="AL237" s="60"/>
      <c r="AM237" s="94">
        <v>2</v>
      </c>
      <c r="AN237" s="58">
        <f t="shared" si="48"/>
        <v>68</v>
      </c>
      <c r="AO237" s="92">
        <f>AM236/AN236</f>
        <v>2.9411764705882353E-2</v>
      </c>
      <c r="AP237" s="19"/>
      <c r="AQ237" s="19"/>
      <c r="AR237" s="19"/>
    </row>
    <row r="238" spans="1:44" ht="12.75" customHeight="1">
      <c r="A238" s="121"/>
      <c r="B238" s="122"/>
      <c r="C238" s="61" t="s">
        <v>113</v>
      </c>
      <c r="D238" s="62"/>
      <c r="E238" s="60"/>
      <c r="F238" s="60"/>
      <c r="G238" s="60"/>
      <c r="H238" s="60"/>
      <c r="I238" s="60"/>
      <c r="J238" s="60"/>
      <c r="K238" s="60"/>
      <c r="L238" s="60"/>
      <c r="M238" s="91" t="s">
        <v>82</v>
      </c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91" t="s">
        <v>82</v>
      </c>
      <c r="AG238" s="60"/>
      <c r="AH238" s="60"/>
      <c r="AI238" s="60"/>
      <c r="AJ238" s="60"/>
      <c r="AK238" s="60"/>
      <c r="AL238" s="60"/>
      <c r="AM238" s="94">
        <v>2</v>
      </c>
      <c r="AN238" s="58">
        <f t="shared" si="48"/>
        <v>68</v>
      </c>
      <c r="AO238" s="92">
        <f t="shared" ref="AO238:AO242" si="49">AM238/AN238</f>
        <v>2.9411764705882353E-2</v>
      </c>
      <c r="AP238" s="19"/>
      <c r="AQ238" s="19"/>
      <c r="AR238" s="19"/>
    </row>
    <row r="239" spans="1:44" ht="12.75" customHeight="1">
      <c r="A239" s="121"/>
      <c r="B239" s="123" t="s">
        <v>78</v>
      </c>
      <c r="C239" s="61" t="s">
        <v>110</v>
      </c>
      <c r="D239" s="62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91" t="s">
        <v>82</v>
      </c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91"/>
      <c r="AG239" s="91" t="s">
        <v>82</v>
      </c>
      <c r="AH239" s="60"/>
      <c r="AI239" s="58"/>
      <c r="AJ239" s="60"/>
      <c r="AK239" s="60"/>
      <c r="AL239" s="60"/>
      <c r="AM239" s="94">
        <v>2</v>
      </c>
      <c r="AN239" s="58">
        <f t="shared" si="48"/>
        <v>68</v>
      </c>
      <c r="AO239" s="92">
        <f t="shared" si="49"/>
        <v>2.9411764705882353E-2</v>
      </c>
      <c r="AP239" s="19"/>
      <c r="AQ239" s="19"/>
      <c r="AR239" s="19"/>
    </row>
    <row r="240" spans="1:44" ht="12.75" customHeight="1">
      <c r="A240" s="121"/>
      <c r="B240" s="121"/>
      <c r="C240" s="61" t="s">
        <v>111</v>
      </c>
      <c r="D240" s="62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91" t="s">
        <v>82</v>
      </c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91"/>
      <c r="AG240" s="91" t="s">
        <v>82</v>
      </c>
      <c r="AH240" s="60"/>
      <c r="AI240" s="58"/>
      <c r="AJ240" s="60"/>
      <c r="AK240" s="60"/>
      <c r="AL240" s="60"/>
      <c r="AM240" s="94">
        <v>2</v>
      </c>
      <c r="AN240" s="58">
        <f t="shared" si="48"/>
        <v>68</v>
      </c>
      <c r="AO240" s="92">
        <f t="shared" si="49"/>
        <v>2.9411764705882353E-2</v>
      </c>
      <c r="AP240" s="19"/>
      <c r="AQ240" s="19"/>
      <c r="AR240" s="19"/>
    </row>
    <row r="241" spans="1:44" ht="12.75" customHeight="1">
      <c r="A241" s="121"/>
      <c r="B241" s="121"/>
      <c r="C241" s="61" t="s">
        <v>112</v>
      </c>
      <c r="D241" s="62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91" t="s">
        <v>82</v>
      </c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91"/>
      <c r="AG241" s="91" t="s">
        <v>82</v>
      </c>
      <c r="AH241" s="60"/>
      <c r="AI241" s="58"/>
      <c r="AJ241" s="60"/>
      <c r="AK241" s="60"/>
      <c r="AL241" s="60"/>
      <c r="AM241" s="94">
        <v>2</v>
      </c>
      <c r="AN241" s="58">
        <f t="shared" si="48"/>
        <v>68</v>
      </c>
      <c r="AO241" s="92">
        <f t="shared" si="49"/>
        <v>2.9411764705882353E-2</v>
      </c>
      <c r="AP241" s="19"/>
      <c r="AQ241" s="19"/>
      <c r="AR241" s="19"/>
    </row>
    <row r="242" spans="1:44" ht="12.75" customHeight="1">
      <c r="A242" s="122"/>
      <c r="B242" s="122"/>
      <c r="C242" s="61" t="s">
        <v>113</v>
      </c>
      <c r="D242" s="62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91" t="s">
        <v>82</v>
      </c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91"/>
      <c r="AG242" s="91" t="s">
        <v>82</v>
      </c>
      <c r="AH242" s="60"/>
      <c r="AI242" s="58"/>
      <c r="AJ242" s="60"/>
      <c r="AK242" s="60"/>
      <c r="AL242" s="60"/>
      <c r="AM242" s="94">
        <v>2</v>
      </c>
      <c r="AN242" s="58">
        <f t="shared" si="48"/>
        <v>68</v>
      </c>
      <c r="AO242" s="92">
        <f t="shared" si="49"/>
        <v>2.9411764705882353E-2</v>
      </c>
      <c r="AP242" s="19"/>
      <c r="AQ242" s="19"/>
      <c r="AR242" s="19"/>
    </row>
    <row r="243" spans="1:44" ht="27" customHeight="1">
      <c r="A243" s="64"/>
      <c r="B243" s="79"/>
      <c r="C243" s="79"/>
      <c r="D243" s="79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4"/>
      <c r="AN243" s="64"/>
      <c r="AO243" s="64"/>
      <c r="AP243" s="19"/>
      <c r="AQ243" s="19"/>
      <c r="AR243" s="19"/>
    </row>
    <row r="244" spans="1:44" ht="81.75" customHeight="1">
      <c r="A244" s="125" t="s">
        <v>114</v>
      </c>
      <c r="B244" s="126"/>
      <c r="C244" s="126"/>
      <c r="D244" s="127"/>
      <c r="E244" s="138" t="s">
        <v>50</v>
      </c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  <c r="AA244" s="126"/>
      <c r="AB244" s="126"/>
      <c r="AC244" s="126"/>
      <c r="AD244" s="126"/>
      <c r="AE244" s="126"/>
      <c r="AF244" s="126"/>
      <c r="AG244" s="126"/>
      <c r="AH244" s="126"/>
      <c r="AI244" s="126"/>
      <c r="AJ244" s="126"/>
      <c r="AK244" s="126"/>
      <c r="AL244" s="127"/>
      <c r="AM244" s="139" t="s">
        <v>51</v>
      </c>
      <c r="AN244" s="141" t="s">
        <v>52</v>
      </c>
      <c r="AO244" s="142" t="s">
        <v>53</v>
      </c>
      <c r="AP244" s="43"/>
      <c r="AQ244" s="43"/>
      <c r="AR244" s="43"/>
    </row>
    <row r="245" spans="1:44" ht="21.75" customHeight="1">
      <c r="A245" s="128" t="s">
        <v>54</v>
      </c>
      <c r="B245" s="129"/>
      <c r="C245" s="130"/>
      <c r="D245" s="52" t="s">
        <v>56</v>
      </c>
      <c r="E245" s="134" t="s">
        <v>57</v>
      </c>
      <c r="F245" s="126"/>
      <c r="G245" s="126"/>
      <c r="H245" s="127"/>
      <c r="I245" s="134" t="s">
        <v>58</v>
      </c>
      <c r="J245" s="126"/>
      <c r="K245" s="126"/>
      <c r="L245" s="127"/>
      <c r="M245" s="134" t="s">
        <v>59</v>
      </c>
      <c r="N245" s="126"/>
      <c r="O245" s="126"/>
      <c r="P245" s="127"/>
      <c r="Q245" s="134" t="s">
        <v>60</v>
      </c>
      <c r="R245" s="126"/>
      <c r="S245" s="126"/>
      <c r="T245" s="127"/>
      <c r="U245" s="134" t="s">
        <v>61</v>
      </c>
      <c r="V245" s="126"/>
      <c r="W245" s="127"/>
      <c r="X245" s="134" t="s">
        <v>62</v>
      </c>
      <c r="Y245" s="126"/>
      <c r="Z245" s="126"/>
      <c r="AA245" s="127"/>
      <c r="AB245" s="134" t="s">
        <v>63</v>
      </c>
      <c r="AC245" s="126"/>
      <c r="AD245" s="126"/>
      <c r="AE245" s="127"/>
      <c r="AF245" s="134" t="s">
        <v>64</v>
      </c>
      <c r="AG245" s="126"/>
      <c r="AH245" s="126"/>
      <c r="AI245" s="140"/>
      <c r="AJ245" s="134" t="s">
        <v>65</v>
      </c>
      <c r="AK245" s="126"/>
      <c r="AL245" s="127"/>
      <c r="AM245" s="121"/>
      <c r="AN245" s="121"/>
      <c r="AO245" s="121"/>
      <c r="AP245" s="43"/>
      <c r="AQ245" s="43"/>
      <c r="AR245" s="43"/>
    </row>
    <row r="246" spans="1:44" ht="11.25" customHeight="1">
      <c r="A246" s="131"/>
      <c r="B246" s="132"/>
      <c r="C246" s="133"/>
      <c r="D246" s="52" t="s">
        <v>66</v>
      </c>
      <c r="E246" s="53">
        <v>1</v>
      </c>
      <c r="F246" s="53">
        <v>2</v>
      </c>
      <c r="G246" s="53">
        <v>3</v>
      </c>
      <c r="H246" s="53">
        <v>4</v>
      </c>
      <c r="I246" s="53">
        <v>5</v>
      </c>
      <c r="J246" s="53">
        <v>6</v>
      </c>
      <c r="K246" s="53">
        <v>7</v>
      </c>
      <c r="L246" s="53">
        <v>8</v>
      </c>
      <c r="M246" s="53">
        <v>9</v>
      </c>
      <c r="N246" s="53">
        <v>10</v>
      </c>
      <c r="O246" s="53">
        <v>11</v>
      </c>
      <c r="P246" s="53">
        <v>12</v>
      </c>
      <c r="Q246" s="53">
        <v>13</v>
      </c>
      <c r="R246" s="53">
        <v>14</v>
      </c>
      <c r="S246" s="53">
        <v>15</v>
      </c>
      <c r="T246" s="53">
        <v>16</v>
      </c>
      <c r="U246" s="53">
        <v>17</v>
      </c>
      <c r="V246" s="53">
        <v>18</v>
      </c>
      <c r="W246" s="53">
        <v>19</v>
      </c>
      <c r="X246" s="53">
        <v>20</v>
      </c>
      <c r="Y246" s="53">
        <v>21</v>
      </c>
      <c r="Z246" s="53">
        <v>22</v>
      </c>
      <c r="AA246" s="53">
        <v>23</v>
      </c>
      <c r="AB246" s="53">
        <v>24</v>
      </c>
      <c r="AC246" s="53">
        <v>25</v>
      </c>
      <c r="AD246" s="53">
        <v>26</v>
      </c>
      <c r="AE246" s="53">
        <v>27</v>
      </c>
      <c r="AF246" s="53">
        <v>28</v>
      </c>
      <c r="AG246" s="53">
        <v>29</v>
      </c>
      <c r="AH246" s="53">
        <v>30</v>
      </c>
      <c r="AI246" s="65">
        <v>31</v>
      </c>
      <c r="AJ246" s="53">
        <v>32</v>
      </c>
      <c r="AK246" s="53">
        <v>33</v>
      </c>
      <c r="AL246" s="53">
        <v>34</v>
      </c>
      <c r="AM246" s="122"/>
      <c r="AN246" s="122"/>
      <c r="AO246" s="122"/>
      <c r="AP246" s="54"/>
      <c r="AQ246" s="54"/>
      <c r="AR246" s="54"/>
    </row>
    <row r="247" spans="1:44" ht="12.75" customHeight="1">
      <c r="A247" s="120" t="s">
        <v>80</v>
      </c>
      <c r="B247" s="123" t="s">
        <v>68</v>
      </c>
      <c r="C247" s="61" t="s">
        <v>115</v>
      </c>
      <c r="D247" s="62"/>
      <c r="E247" s="60"/>
      <c r="F247" s="60"/>
      <c r="G247" s="60"/>
      <c r="H247" s="71" t="s">
        <v>82</v>
      </c>
      <c r="I247" s="60"/>
      <c r="J247" s="60"/>
      <c r="K247" s="60"/>
      <c r="L247" s="60"/>
      <c r="M247" s="60"/>
      <c r="N247" s="60"/>
      <c r="O247" s="60"/>
      <c r="P247" s="60"/>
      <c r="Q247" s="60"/>
      <c r="R247" s="71" t="s">
        <v>82</v>
      </c>
      <c r="S247" s="60"/>
      <c r="T247" s="60"/>
      <c r="U247" s="71"/>
      <c r="V247" s="60"/>
      <c r="W247" s="60"/>
      <c r="X247" s="60"/>
      <c r="Y247" s="60"/>
      <c r="Z247" s="60"/>
      <c r="AA247" s="91" t="s">
        <v>82</v>
      </c>
      <c r="AB247" s="60"/>
      <c r="AC247" s="60"/>
      <c r="AD247" s="60"/>
      <c r="AE247" s="60"/>
      <c r="AF247" s="60"/>
      <c r="AG247" s="60"/>
      <c r="AH247" s="60"/>
      <c r="AI247" s="60"/>
      <c r="AJ247" s="71" t="s">
        <v>82</v>
      </c>
      <c r="AK247" s="60"/>
      <c r="AL247" s="60"/>
      <c r="AM247" s="94">
        <v>4</v>
      </c>
      <c r="AN247" s="58">
        <f t="shared" ref="AN247:AN250" si="50">34*4</f>
        <v>136</v>
      </c>
      <c r="AO247" s="92">
        <f t="shared" ref="AO247:AO315" si="51">AM247/AN247</f>
        <v>2.9411764705882353E-2</v>
      </c>
      <c r="AP247" s="19"/>
      <c r="AQ247" s="19"/>
      <c r="AR247" s="19"/>
    </row>
    <row r="248" spans="1:44" ht="12.75" customHeight="1">
      <c r="A248" s="121"/>
      <c r="B248" s="121"/>
      <c r="C248" s="61" t="s">
        <v>116</v>
      </c>
      <c r="D248" s="62"/>
      <c r="E248" s="60"/>
      <c r="F248" s="60"/>
      <c r="G248" s="60"/>
      <c r="H248" s="71" t="s">
        <v>82</v>
      </c>
      <c r="I248" s="60"/>
      <c r="J248" s="60"/>
      <c r="K248" s="60"/>
      <c r="L248" s="60"/>
      <c r="M248" s="60"/>
      <c r="N248" s="60"/>
      <c r="O248" s="60"/>
      <c r="P248" s="60"/>
      <c r="Q248" s="60"/>
      <c r="R248" s="71" t="s">
        <v>82</v>
      </c>
      <c r="S248" s="60"/>
      <c r="T248" s="60"/>
      <c r="U248" s="71"/>
      <c r="V248" s="60"/>
      <c r="W248" s="60"/>
      <c r="X248" s="60"/>
      <c r="Y248" s="60"/>
      <c r="Z248" s="60"/>
      <c r="AA248" s="91" t="s">
        <v>82</v>
      </c>
      <c r="AB248" s="60"/>
      <c r="AC248" s="60"/>
      <c r="AD248" s="60"/>
      <c r="AE248" s="60"/>
      <c r="AF248" s="60"/>
      <c r="AG248" s="60"/>
      <c r="AH248" s="60"/>
      <c r="AI248" s="60"/>
      <c r="AJ248" s="71" t="s">
        <v>82</v>
      </c>
      <c r="AK248" s="60"/>
      <c r="AL248" s="60"/>
      <c r="AM248" s="94">
        <v>4</v>
      </c>
      <c r="AN248" s="58">
        <f t="shared" si="50"/>
        <v>136</v>
      </c>
      <c r="AO248" s="92">
        <f t="shared" si="51"/>
        <v>2.9411764705882353E-2</v>
      </c>
      <c r="AP248" s="19"/>
      <c r="AQ248" s="19"/>
      <c r="AR248" s="19"/>
    </row>
    <row r="249" spans="1:44" ht="12.75" customHeight="1">
      <c r="A249" s="121"/>
      <c r="B249" s="121"/>
      <c r="C249" s="61" t="s">
        <v>117</v>
      </c>
      <c r="D249" s="62"/>
      <c r="E249" s="60"/>
      <c r="F249" s="60"/>
      <c r="G249" s="60"/>
      <c r="H249" s="91" t="s">
        <v>82</v>
      </c>
      <c r="I249" s="60"/>
      <c r="J249" s="60"/>
      <c r="K249" s="60"/>
      <c r="L249" s="60"/>
      <c r="M249" s="60"/>
      <c r="N249" s="60"/>
      <c r="O249" s="60"/>
      <c r="P249" s="60"/>
      <c r="Q249" s="60"/>
      <c r="R249" s="91" t="s">
        <v>82</v>
      </c>
      <c r="S249" s="60"/>
      <c r="T249" s="60"/>
      <c r="U249" s="71"/>
      <c r="V249" s="60"/>
      <c r="W249" s="60"/>
      <c r="X249" s="60"/>
      <c r="Y249" s="60"/>
      <c r="Z249" s="60"/>
      <c r="AA249" s="91" t="s">
        <v>82</v>
      </c>
      <c r="AB249" s="60"/>
      <c r="AC249" s="60"/>
      <c r="AD249" s="60"/>
      <c r="AE249" s="60"/>
      <c r="AF249" s="60"/>
      <c r="AG249" s="60"/>
      <c r="AH249" s="60"/>
      <c r="AI249" s="60"/>
      <c r="AJ249" s="91" t="s">
        <v>82</v>
      </c>
      <c r="AK249" s="60"/>
      <c r="AL249" s="60"/>
      <c r="AM249" s="94">
        <v>4</v>
      </c>
      <c r="AN249" s="58">
        <f t="shared" si="50"/>
        <v>136</v>
      </c>
      <c r="AO249" s="92">
        <f t="shared" si="51"/>
        <v>2.9411764705882353E-2</v>
      </c>
      <c r="AP249" s="19"/>
      <c r="AQ249" s="19"/>
      <c r="AR249" s="19"/>
    </row>
    <row r="250" spans="1:44" ht="12.75" customHeight="1">
      <c r="A250" s="121"/>
      <c r="B250" s="122"/>
      <c r="C250" s="106" t="s">
        <v>118</v>
      </c>
      <c r="D250" s="62"/>
      <c r="E250" s="60"/>
      <c r="F250" s="60"/>
      <c r="G250" s="60"/>
      <c r="H250" s="91" t="s">
        <v>82</v>
      </c>
      <c r="I250" s="60"/>
      <c r="J250" s="60"/>
      <c r="K250" s="60"/>
      <c r="L250" s="60"/>
      <c r="M250" s="60"/>
      <c r="N250" s="60"/>
      <c r="O250" s="60"/>
      <c r="P250" s="60"/>
      <c r="Q250" s="60"/>
      <c r="R250" s="71" t="s">
        <v>82</v>
      </c>
      <c r="S250" s="60"/>
      <c r="T250" s="60"/>
      <c r="U250" s="71"/>
      <c r="V250" s="60"/>
      <c r="W250" s="60"/>
      <c r="X250" s="60"/>
      <c r="Y250" s="60"/>
      <c r="Z250" s="60"/>
      <c r="AA250" s="91" t="s">
        <v>82</v>
      </c>
      <c r="AB250" s="60"/>
      <c r="AC250" s="60"/>
      <c r="AD250" s="60"/>
      <c r="AE250" s="60"/>
      <c r="AF250" s="60"/>
      <c r="AG250" s="60"/>
      <c r="AH250" s="60"/>
      <c r="AI250" s="60"/>
      <c r="AJ250" s="71" t="s">
        <v>82</v>
      </c>
      <c r="AK250" s="60"/>
      <c r="AL250" s="60"/>
      <c r="AM250" s="94">
        <v>4</v>
      </c>
      <c r="AN250" s="58">
        <f t="shared" si="50"/>
        <v>136</v>
      </c>
      <c r="AO250" s="92">
        <f t="shared" si="51"/>
        <v>2.9411764705882353E-2</v>
      </c>
      <c r="AP250" s="19"/>
      <c r="AQ250" s="19"/>
      <c r="AR250" s="19"/>
    </row>
    <row r="251" spans="1:44" ht="12.75" customHeight="1">
      <c r="A251" s="121"/>
      <c r="B251" s="123" t="s">
        <v>101</v>
      </c>
      <c r="C251" s="61" t="s">
        <v>115</v>
      </c>
      <c r="D251" s="62"/>
      <c r="E251" s="60"/>
      <c r="F251" s="60"/>
      <c r="G251" s="60"/>
      <c r="H251" s="60"/>
      <c r="I251" s="60"/>
      <c r="J251" s="71"/>
      <c r="K251" s="60"/>
      <c r="L251" s="60"/>
      <c r="M251" s="60"/>
      <c r="N251" s="60"/>
      <c r="O251" s="60"/>
      <c r="P251" s="60"/>
      <c r="Q251" s="60"/>
      <c r="R251" s="91" t="s">
        <v>82</v>
      </c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71"/>
      <c r="AD251" s="60"/>
      <c r="AE251" s="60"/>
      <c r="AF251" s="60"/>
      <c r="AG251" s="60"/>
      <c r="AH251" s="60"/>
      <c r="AI251" s="60"/>
      <c r="AJ251" s="91" t="s">
        <v>82</v>
      </c>
      <c r="AK251" s="60"/>
      <c r="AL251" s="60"/>
      <c r="AM251" s="94">
        <v>2</v>
      </c>
      <c r="AN251" s="58">
        <f t="shared" ref="AN251:AN254" si="52">34*2</f>
        <v>68</v>
      </c>
      <c r="AO251" s="92">
        <f t="shared" si="51"/>
        <v>2.9411764705882353E-2</v>
      </c>
      <c r="AP251" s="19"/>
      <c r="AQ251" s="19"/>
      <c r="AR251" s="19"/>
    </row>
    <row r="252" spans="1:44" ht="12.75" customHeight="1">
      <c r="A252" s="121"/>
      <c r="B252" s="121"/>
      <c r="C252" s="61" t="s">
        <v>116</v>
      </c>
      <c r="D252" s="93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91" t="s">
        <v>82</v>
      </c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91" t="s">
        <v>82</v>
      </c>
      <c r="AK252" s="60"/>
      <c r="AL252" s="60"/>
      <c r="AM252" s="94">
        <v>2</v>
      </c>
      <c r="AN252" s="58">
        <f t="shared" si="52"/>
        <v>68</v>
      </c>
      <c r="AO252" s="92">
        <f t="shared" si="51"/>
        <v>2.9411764705882353E-2</v>
      </c>
      <c r="AP252" s="19"/>
      <c r="AQ252" s="19"/>
      <c r="AR252" s="19"/>
    </row>
    <row r="253" spans="1:44" ht="12.75" customHeight="1">
      <c r="A253" s="121"/>
      <c r="B253" s="121"/>
      <c r="C253" s="61" t="s">
        <v>117</v>
      </c>
      <c r="D253" s="93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91" t="s">
        <v>82</v>
      </c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91" t="s">
        <v>82</v>
      </c>
      <c r="AK253" s="60"/>
      <c r="AL253" s="60"/>
      <c r="AM253" s="94">
        <v>2</v>
      </c>
      <c r="AN253" s="58">
        <f t="shared" si="52"/>
        <v>68</v>
      </c>
      <c r="AO253" s="92">
        <f t="shared" si="51"/>
        <v>2.9411764705882353E-2</v>
      </c>
      <c r="AP253" s="19"/>
      <c r="AQ253" s="19"/>
      <c r="AR253" s="19"/>
    </row>
    <row r="254" spans="1:44" ht="12.75" customHeight="1">
      <c r="A254" s="121"/>
      <c r="B254" s="122"/>
      <c r="C254" s="61" t="s">
        <v>118</v>
      </c>
      <c r="D254" s="62"/>
      <c r="E254" s="60"/>
      <c r="F254" s="60"/>
      <c r="G254" s="60"/>
      <c r="H254" s="60"/>
      <c r="I254" s="60"/>
      <c r="J254" s="71"/>
      <c r="K254" s="60"/>
      <c r="L254" s="60"/>
      <c r="M254" s="60"/>
      <c r="N254" s="60"/>
      <c r="O254" s="60"/>
      <c r="P254" s="60"/>
      <c r="Q254" s="60"/>
      <c r="R254" s="71" t="s">
        <v>82</v>
      </c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71" t="s">
        <v>82</v>
      </c>
      <c r="AK254" s="60"/>
      <c r="AL254" s="60"/>
      <c r="AM254" s="94">
        <v>2</v>
      </c>
      <c r="AN254" s="58">
        <f t="shared" si="52"/>
        <v>68</v>
      </c>
      <c r="AO254" s="92">
        <f t="shared" si="51"/>
        <v>2.9411764705882353E-2</v>
      </c>
      <c r="AP254" s="19"/>
      <c r="AQ254" s="19"/>
      <c r="AR254" s="19"/>
    </row>
    <row r="255" spans="1:44" ht="12.75" customHeight="1">
      <c r="A255" s="121"/>
      <c r="B255" s="123" t="s">
        <v>86</v>
      </c>
      <c r="C255" s="61" t="s">
        <v>115</v>
      </c>
      <c r="D255" s="107"/>
      <c r="E255" s="60"/>
      <c r="F255" s="60"/>
      <c r="G255" s="60"/>
      <c r="H255" s="60"/>
      <c r="I255" s="60"/>
      <c r="J255" s="71" t="s">
        <v>82</v>
      </c>
      <c r="K255" s="71"/>
      <c r="L255" s="60"/>
      <c r="M255" s="60"/>
      <c r="N255" s="60"/>
      <c r="O255" s="60"/>
      <c r="P255" s="60"/>
      <c r="Q255" s="60"/>
      <c r="R255" s="60"/>
      <c r="S255" s="71" t="s">
        <v>82</v>
      </c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71" t="s">
        <v>82</v>
      </c>
      <c r="AE255" s="60"/>
      <c r="AF255" s="60"/>
      <c r="AG255" s="60"/>
      <c r="AH255" s="60"/>
      <c r="AI255" s="60"/>
      <c r="AJ255" s="60"/>
      <c r="AK255" s="71" t="s">
        <v>82</v>
      </c>
      <c r="AL255" s="60"/>
      <c r="AM255" s="94">
        <v>4</v>
      </c>
      <c r="AN255" s="58">
        <f t="shared" ref="AN255:AN262" si="53">34*3</f>
        <v>102</v>
      </c>
      <c r="AO255" s="92">
        <f t="shared" si="51"/>
        <v>3.9215686274509803E-2</v>
      </c>
      <c r="AP255" s="19"/>
      <c r="AQ255" s="19"/>
      <c r="AR255" s="19"/>
    </row>
    <row r="256" spans="1:44" ht="12.75" customHeight="1">
      <c r="A256" s="121"/>
      <c r="B256" s="121"/>
      <c r="C256" s="61" t="s">
        <v>116</v>
      </c>
      <c r="D256" s="108"/>
      <c r="E256" s="60"/>
      <c r="F256" s="60"/>
      <c r="G256" s="60"/>
      <c r="H256" s="60"/>
      <c r="I256" s="60"/>
      <c r="J256" s="71" t="s">
        <v>82</v>
      </c>
      <c r="K256" s="71"/>
      <c r="L256" s="60"/>
      <c r="M256" s="60"/>
      <c r="N256" s="60"/>
      <c r="O256" s="60"/>
      <c r="P256" s="60"/>
      <c r="Q256" s="60"/>
      <c r="R256" s="60"/>
      <c r="S256" s="71" t="s">
        <v>82</v>
      </c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71" t="s">
        <v>82</v>
      </c>
      <c r="AE256" s="60"/>
      <c r="AF256" s="60"/>
      <c r="AG256" s="60"/>
      <c r="AH256" s="60"/>
      <c r="AI256" s="60"/>
      <c r="AJ256" s="60"/>
      <c r="AK256" s="71" t="s">
        <v>82</v>
      </c>
      <c r="AL256" s="60"/>
      <c r="AM256" s="94">
        <v>4</v>
      </c>
      <c r="AN256" s="58">
        <f t="shared" si="53"/>
        <v>102</v>
      </c>
      <c r="AO256" s="92">
        <f t="shared" si="51"/>
        <v>3.9215686274509803E-2</v>
      </c>
      <c r="AP256" s="19"/>
      <c r="AQ256" s="19"/>
      <c r="AR256" s="19"/>
    </row>
    <row r="257" spans="1:44" ht="12.75" customHeight="1">
      <c r="A257" s="121"/>
      <c r="B257" s="121"/>
      <c r="C257" s="61" t="s">
        <v>117</v>
      </c>
      <c r="D257" s="108"/>
      <c r="E257" s="60"/>
      <c r="F257" s="60"/>
      <c r="G257" s="60"/>
      <c r="H257" s="60"/>
      <c r="I257" s="60"/>
      <c r="J257" s="71" t="s">
        <v>82</v>
      </c>
      <c r="K257" s="71"/>
      <c r="L257" s="60"/>
      <c r="M257" s="60"/>
      <c r="N257" s="60"/>
      <c r="O257" s="60"/>
      <c r="P257" s="60"/>
      <c r="Q257" s="60"/>
      <c r="R257" s="60"/>
      <c r="S257" s="71" t="s">
        <v>82</v>
      </c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71" t="s">
        <v>82</v>
      </c>
      <c r="AE257" s="60"/>
      <c r="AF257" s="60"/>
      <c r="AG257" s="60"/>
      <c r="AH257" s="60"/>
      <c r="AI257" s="60"/>
      <c r="AJ257" s="60"/>
      <c r="AK257" s="71" t="s">
        <v>82</v>
      </c>
      <c r="AL257" s="60"/>
      <c r="AM257" s="94">
        <v>4</v>
      </c>
      <c r="AN257" s="58">
        <f t="shared" si="53"/>
        <v>102</v>
      </c>
      <c r="AO257" s="92">
        <f t="shared" si="51"/>
        <v>3.9215686274509803E-2</v>
      </c>
      <c r="AP257" s="19"/>
      <c r="AQ257" s="19"/>
      <c r="AR257" s="19"/>
    </row>
    <row r="258" spans="1:44" ht="12.75" customHeight="1">
      <c r="A258" s="121"/>
      <c r="B258" s="122"/>
      <c r="C258" s="61" t="s">
        <v>118</v>
      </c>
      <c r="D258" s="108"/>
      <c r="E258" s="60"/>
      <c r="F258" s="60"/>
      <c r="G258" s="60"/>
      <c r="H258" s="60"/>
      <c r="I258" s="60"/>
      <c r="J258" s="71" t="s">
        <v>82</v>
      </c>
      <c r="K258" s="60"/>
      <c r="L258" s="60"/>
      <c r="M258" s="60"/>
      <c r="N258" s="60"/>
      <c r="O258" s="60"/>
      <c r="P258" s="60"/>
      <c r="Q258" s="60"/>
      <c r="R258" s="60"/>
      <c r="S258" s="71" t="s">
        <v>82</v>
      </c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71" t="s">
        <v>82</v>
      </c>
      <c r="AE258" s="60"/>
      <c r="AF258" s="60"/>
      <c r="AG258" s="60"/>
      <c r="AH258" s="60"/>
      <c r="AI258" s="60"/>
      <c r="AJ258" s="60"/>
      <c r="AK258" s="71" t="s">
        <v>82</v>
      </c>
      <c r="AL258" s="60"/>
      <c r="AM258" s="94">
        <v>4</v>
      </c>
      <c r="AN258" s="58">
        <f t="shared" si="53"/>
        <v>102</v>
      </c>
      <c r="AO258" s="92">
        <f t="shared" si="51"/>
        <v>3.9215686274509803E-2</v>
      </c>
      <c r="AP258" s="19"/>
      <c r="AQ258" s="19"/>
      <c r="AR258" s="19"/>
    </row>
    <row r="259" spans="1:44" ht="12.75" customHeight="1">
      <c r="A259" s="121"/>
      <c r="B259" s="123" t="s">
        <v>119</v>
      </c>
      <c r="C259" s="61" t="s">
        <v>115</v>
      </c>
      <c r="D259" s="108"/>
      <c r="E259" s="60"/>
      <c r="F259" s="60"/>
      <c r="G259" s="60"/>
      <c r="H259" s="60"/>
      <c r="I259" s="60"/>
      <c r="J259" s="60"/>
      <c r="K259" s="60"/>
      <c r="L259" s="71" t="s">
        <v>82</v>
      </c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71" t="s">
        <v>82</v>
      </c>
      <c r="AD259" s="60"/>
      <c r="AE259" s="60"/>
      <c r="AF259" s="60"/>
      <c r="AG259" s="60"/>
      <c r="AH259" s="60"/>
      <c r="AI259" s="71" t="s">
        <v>82</v>
      </c>
      <c r="AJ259" s="94"/>
      <c r="AK259" s="60"/>
      <c r="AL259" s="71" t="s">
        <v>82</v>
      </c>
      <c r="AM259" s="94">
        <v>4</v>
      </c>
      <c r="AN259" s="58">
        <f t="shared" si="53"/>
        <v>102</v>
      </c>
      <c r="AO259" s="92">
        <f t="shared" si="51"/>
        <v>3.9215686274509803E-2</v>
      </c>
      <c r="AP259" s="19"/>
      <c r="AQ259" s="19"/>
      <c r="AR259" s="19"/>
    </row>
    <row r="260" spans="1:44" ht="12.75" customHeight="1">
      <c r="A260" s="121"/>
      <c r="B260" s="121"/>
      <c r="C260" s="61" t="s">
        <v>116</v>
      </c>
      <c r="D260" s="108"/>
      <c r="E260" s="60"/>
      <c r="F260" s="60"/>
      <c r="G260" s="60"/>
      <c r="H260" s="60"/>
      <c r="I260" s="60"/>
      <c r="J260" s="60"/>
      <c r="K260" s="60"/>
      <c r="L260" s="71" t="s">
        <v>82</v>
      </c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71" t="s">
        <v>82</v>
      </c>
      <c r="AD260" s="60"/>
      <c r="AE260" s="60"/>
      <c r="AF260" s="60"/>
      <c r="AG260" s="60"/>
      <c r="AH260" s="60"/>
      <c r="AI260" s="71" t="s">
        <v>82</v>
      </c>
      <c r="AJ260" s="94"/>
      <c r="AK260" s="60"/>
      <c r="AL260" s="71" t="s">
        <v>82</v>
      </c>
      <c r="AM260" s="94">
        <v>4</v>
      </c>
      <c r="AN260" s="58">
        <f t="shared" si="53"/>
        <v>102</v>
      </c>
      <c r="AO260" s="92">
        <f t="shared" si="51"/>
        <v>3.9215686274509803E-2</v>
      </c>
      <c r="AP260" s="19"/>
      <c r="AQ260" s="19"/>
      <c r="AR260" s="19"/>
    </row>
    <row r="261" spans="1:44" ht="12.75" customHeight="1">
      <c r="A261" s="121"/>
      <c r="B261" s="121"/>
      <c r="C261" s="61" t="s">
        <v>117</v>
      </c>
      <c r="D261" s="108"/>
      <c r="E261" s="60"/>
      <c r="F261" s="60"/>
      <c r="G261" s="60"/>
      <c r="H261" s="60"/>
      <c r="I261" s="60"/>
      <c r="J261" s="60"/>
      <c r="K261" s="60"/>
      <c r="L261" s="71" t="s">
        <v>82</v>
      </c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71" t="s">
        <v>82</v>
      </c>
      <c r="AD261" s="60"/>
      <c r="AE261" s="60"/>
      <c r="AF261" s="60"/>
      <c r="AG261" s="60"/>
      <c r="AH261" s="60"/>
      <c r="AI261" s="71" t="s">
        <v>82</v>
      </c>
      <c r="AJ261" s="94"/>
      <c r="AK261" s="60"/>
      <c r="AL261" s="71" t="s">
        <v>82</v>
      </c>
      <c r="AM261" s="94">
        <v>4</v>
      </c>
      <c r="AN261" s="58">
        <f t="shared" si="53"/>
        <v>102</v>
      </c>
      <c r="AO261" s="92">
        <f t="shared" si="51"/>
        <v>3.9215686274509803E-2</v>
      </c>
      <c r="AP261" s="19"/>
      <c r="AQ261" s="19"/>
      <c r="AR261" s="19"/>
    </row>
    <row r="262" spans="1:44" ht="12.75" customHeight="1">
      <c r="A262" s="121"/>
      <c r="B262" s="122"/>
      <c r="C262" s="61" t="s">
        <v>118</v>
      </c>
      <c r="D262" s="108"/>
      <c r="E262" s="60"/>
      <c r="F262" s="60"/>
      <c r="G262" s="60"/>
      <c r="H262" s="60"/>
      <c r="I262" s="60"/>
      <c r="J262" s="60"/>
      <c r="K262" s="60"/>
      <c r="L262" s="71" t="s">
        <v>82</v>
      </c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71" t="s">
        <v>82</v>
      </c>
      <c r="AD262" s="60"/>
      <c r="AE262" s="60"/>
      <c r="AF262" s="60"/>
      <c r="AG262" s="60"/>
      <c r="AH262" s="60"/>
      <c r="AI262" s="71" t="s">
        <v>82</v>
      </c>
      <c r="AJ262" s="94"/>
      <c r="AK262" s="60"/>
      <c r="AL262" s="71" t="s">
        <v>82</v>
      </c>
      <c r="AM262" s="94">
        <v>4</v>
      </c>
      <c r="AN262" s="58">
        <f t="shared" si="53"/>
        <v>102</v>
      </c>
      <c r="AO262" s="92">
        <f t="shared" si="51"/>
        <v>3.9215686274509803E-2</v>
      </c>
      <c r="AP262" s="19"/>
      <c r="AQ262" s="19"/>
      <c r="AR262" s="19"/>
    </row>
    <row r="263" spans="1:44" ht="12.75" customHeight="1">
      <c r="A263" s="121"/>
      <c r="B263" s="123" t="s">
        <v>120</v>
      </c>
      <c r="C263" s="61" t="s">
        <v>115</v>
      </c>
      <c r="D263" s="107"/>
      <c r="E263" s="60"/>
      <c r="F263" s="60"/>
      <c r="G263" s="60"/>
      <c r="H263" s="60"/>
      <c r="I263" s="60"/>
      <c r="J263" s="60"/>
      <c r="K263" s="60"/>
      <c r="L263" s="71"/>
      <c r="M263" s="60"/>
      <c r="N263" s="60"/>
      <c r="O263" s="60"/>
      <c r="P263" s="60"/>
      <c r="Q263" s="60"/>
      <c r="R263" s="60"/>
      <c r="S263" s="60"/>
      <c r="T263" s="60"/>
      <c r="U263" s="60"/>
      <c r="V263" s="71" t="s">
        <v>82</v>
      </c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94"/>
      <c r="AK263" s="71" t="s">
        <v>82</v>
      </c>
      <c r="AL263" s="60"/>
      <c r="AM263" s="94">
        <v>2</v>
      </c>
      <c r="AN263" s="58">
        <f t="shared" ref="AN263:AN266" si="54">34*2</f>
        <v>68</v>
      </c>
      <c r="AO263" s="92">
        <f t="shared" si="51"/>
        <v>2.9411764705882353E-2</v>
      </c>
      <c r="AP263" s="19"/>
      <c r="AQ263" s="19"/>
      <c r="AR263" s="19"/>
    </row>
    <row r="264" spans="1:44" ht="12.75" customHeight="1">
      <c r="A264" s="121"/>
      <c r="B264" s="121"/>
      <c r="C264" s="61" t="s">
        <v>116</v>
      </c>
      <c r="D264" s="108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71" t="s">
        <v>82</v>
      </c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94"/>
      <c r="AK264" s="71" t="s">
        <v>82</v>
      </c>
      <c r="AL264" s="60"/>
      <c r="AM264" s="94">
        <v>2</v>
      </c>
      <c r="AN264" s="58">
        <f t="shared" si="54"/>
        <v>68</v>
      </c>
      <c r="AO264" s="92">
        <f t="shared" si="51"/>
        <v>2.9411764705882353E-2</v>
      </c>
      <c r="AP264" s="19"/>
      <c r="AQ264" s="19"/>
      <c r="AR264" s="19"/>
    </row>
    <row r="265" spans="1:44" ht="12.75" customHeight="1">
      <c r="A265" s="121"/>
      <c r="B265" s="121"/>
      <c r="C265" s="61" t="s">
        <v>117</v>
      </c>
      <c r="D265" s="108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71" t="s">
        <v>82</v>
      </c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94"/>
      <c r="AK265" s="71" t="s">
        <v>82</v>
      </c>
      <c r="AL265" s="60"/>
      <c r="AM265" s="94">
        <v>2</v>
      </c>
      <c r="AN265" s="58">
        <f t="shared" si="54"/>
        <v>68</v>
      </c>
      <c r="AO265" s="92">
        <f t="shared" si="51"/>
        <v>2.9411764705882353E-2</v>
      </c>
      <c r="AP265" s="19"/>
      <c r="AQ265" s="19"/>
      <c r="AR265" s="19"/>
    </row>
    <row r="266" spans="1:44" ht="12.75" customHeight="1">
      <c r="A266" s="121"/>
      <c r="B266" s="122"/>
      <c r="C266" s="61" t="s">
        <v>118</v>
      </c>
      <c r="D266" s="107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71" t="s">
        <v>82</v>
      </c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94"/>
      <c r="AK266" s="71" t="s">
        <v>82</v>
      </c>
      <c r="AL266" s="60"/>
      <c r="AM266" s="94">
        <v>2</v>
      </c>
      <c r="AN266" s="58">
        <f t="shared" si="54"/>
        <v>68</v>
      </c>
      <c r="AO266" s="92">
        <f t="shared" si="51"/>
        <v>2.9411764705882353E-2</v>
      </c>
      <c r="AP266" s="19"/>
      <c r="AQ266" s="19"/>
      <c r="AR266" s="19"/>
    </row>
    <row r="267" spans="1:44" ht="13.5" customHeight="1">
      <c r="A267" s="121"/>
      <c r="B267" s="123" t="s">
        <v>121</v>
      </c>
      <c r="C267" s="61" t="s">
        <v>115</v>
      </c>
      <c r="D267" s="107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71" t="s">
        <v>82</v>
      </c>
      <c r="T267" s="60"/>
      <c r="U267" s="60"/>
      <c r="V267" s="71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71" t="s">
        <v>82</v>
      </c>
      <c r="AI267" s="60"/>
      <c r="AJ267" s="94"/>
      <c r="AK267" s="60"/>
      <c r="AL267" s="60"/>
      <c r="AM267" s="94">
        <v>2</v>
      </c>
      <c r="AN267" s="58">
        <f t="shared" ref="AN267:AN274" si="55">34*1</f>
        <v>34</v>
      </c>
      <c r="AO267" s="92">
        <f t="shared" si="51"/>
        <v>5.8823529411764705E-2</v>
      </c>
      <c r="AP267" s="19"/>
      <c r="AQ267" s="19"/>
      <c r="AR267" s="19"/>
    </row>
    <row r="268" spans="1:44" ht="12.75" customHeight="1">
      <c r="A268" s="121"/>
      <c r="B268" s="121"/>
      <c r="C268" s="61" t="s">
        <v>116</v>
      </c>
      <c r="D268" s="108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71" t="s">
        <v>82</v>
      </c>
      <c r="T268" s="58"/>
      <c r="U268" s="60"/>
      <c r="V268" s="71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71" t="s">
        <v>82</v>
      </c>
      <c r="AI268" s="60"/>
      <c r="AJ268" s="94"/>
      <c r="AK268" s="60"/>
      <c r="AL268" s="60"/>
      <c r="AM268" s="94">
        <v>2</v>
      </c>
      <c r="AN268" s="58">
        <f t="shared" si="55"/>
        <v>34</v>
      </c>
      <c r="AO268" s="92">
        <f t="shared" si="51"/>
        <v>5.8823529411764705E-2</v>
      </c>
      <c r="AP268" s="19"/>
      <c r="AQ268" s="19"/>
      <c r="AR268" s="19"/>
    </row>
    <row r="269" spans="1:44" ht="12.75" customHeight="1">
      <c r="A269" s="121"/>
      <c r="B269" s="121"/>
      <c r="C269" s="61" t="s">
        <v>117</v>
      </c>
      <c r="D269" s="108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71" t="s">
        <v>82</v>
      </c>
      <c r="T269" s="58"/>
      <c r="U269" s="60"/>
      <c r="V269" s="71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71" t="s">
        <v>82</v>
      </c>
      <c r="AI269" s="60"/>
      <c r="AJ269" s="94"/>
      <c r="AK269" s="60"/>
      <c r="AL269" s="60"/>
      <c r="AM269" s="94">
        <v>2</v>
      </c>
      <c r="AN269" s="58">
        <f t="shared" si="55"/>
        <v>34</v>
      </c>
      <c r="AO269" s="92">
        <f t="shared" si="51"/>
        <v>5.8823529411764705E-2</v>
      </c>
      <c r="AP269" s="19"/>
      <c r="AQ269" s="19"/>
      <c r="AR269" s="19"/>
    </row>
    <row r="270" spans="1:44" ht="12.75" customHeight="1">
      <c r="A270" s="121"/>
      <c r="B270" s="122"/>
      <c r="C270" s="61" t="s">
        <v>118</v>
      </c>
      <c r="D270" s="107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71" t="s">
        <v>82</v>
      </c>
      <c r="T270" s="60"/>
      <c r="U270" s="60"/>
      <c r="V270" s="71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71" t="s">
        <v>82</v>
      </c>
      <c r="AI270" s="60"/>
      <c r="AJ270" s="94"/>
      <c r="AK270" s="60"/>
      <c r="AL270" s="60"/>
      <c r="AM270" s="94">
        <v>2</v>
      </c>
      <c r="AN270" s="58">
        <f t="shared" si="55"/>
        <v>34</v>
      </c>
      <c r="AO270" s="92">
        <f t="shared" si="51"/>
        <v>5.8823529411764705E-2</v>
      </c>
      <c r="AP270" s="19"/>
      <c r="AQ270" s="19"/>
      <c r="AR270" s="19"/>
    </row>
    <row r="271" spans="1:44" ht="12.75" customHeight="1">
      <c r="A271" s="121"/>
      <c r="B271" s="123" t="s">
        <v>122</v>
      </c>
      <c r="C271" s="61" t="s">
        <v>115</v>
      </c>
      <c r="D271" s="108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91" t="s">
        <v>82</v>
      </c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91"/>
      <c r="AH271" s="91"/>
      <c r="AI271" s="60"/>
      <c r="AJ271" s="94"/>
      <c r="AK271" s="91" t="s">
        <v>82</v>
      </c>
      <c r="AL271" s="60"/>
      <c r="AM271" s="94">
        <v>2</v>
      </c>
      <c r="AN271" s="58">
        <f t="shared" si="55"/>
        <v>34</v>
      </c>
      <c r="AO271" s="92">
        <f t="shared" si="51"/>
        <v>5.8823529411764705E-2</v>
      </c>
      <c r="AP271" s="19"/>
      <c r="AQ271" s="19"/>
      <c r="AR271" s="19"/>
    </row>
    <row r="272" spans="1:44" ht="12.75" customHeight="1">
      <c r="A272" s="121"/>
      <c r="B272" s="121"/>
      <c r="C272" s="61" t="s">
        <v>116</v>
      </c>
      <c r="D272" s="108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91" t="s">
        <v>82</v>
      </c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91"/>
      <c r="AH272" s="94"/>
      <c r="AI272" s="60"/>
      <c r="AJ272" s="58"/>
      <c r="AK272" s="91" t="s">
        <v>82</v>
      </c>
      <c r="AL272" s="60"/>
      <c r="AM272" s="94">
        <v>2</v>
      </c>
      <c r="AN272" s="58">
        <f t="shared" si="55"/>
        <v>34</v>
      </c>
      <c r="AO272" s="92">
        <f t="shared" si="51"/>
        <v>5.8823529411764705E-2</v>
      </c>
      <c r="AP272" s="19"/>
      <c r="AQ272" s="19"/>
      <c r="AR272" s="19"/>
    </row>
    <row r="273" spans="1:44" ht="12.75" customHeight="1">
      <c r="A273" s="121"/>
      <c r="B273" s="121"/>
      <c r="C273" s="61" t="s">
        <v>117</v>
      </c>
      <c r="D273" s="108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91" t="s">
        <v>82</v>
      </c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91"/>
      <c r="AH273" s="94"/>
      <c r="AI273" s="60"/>
      <c r="AJ273" s="58"/>
      <c r="AK273" s="91" t="s">
        <v>82</v>
      </c>
      <c r="AL273" s="60"/>
      <c r="AM273" s="94">
        <v>2</v>
      </c>
      <c r="AN273" s="58">
        <f t="shared" si="55"/>
        <v>34</v>
      </c>
      <c r="AO273" s="92">
        <f t="shared" si="51"/>
        <v>5.8823529411764705E-2</v>
      </c>
      <c r="AP273" s="19"/>
      <c r="AQ273" s="19"/>
      <c r="AR273" s="19"/>
    </row>
    <row r="274" spans="1:44" ht="12.75" customHeight="1">
      <c r="A274" s="121"/>
      <c r="B274" s="124"/>
      <c r="C274" s="61" t="s">
        <v>118</v>
      </c>
      <c r="D274" s="107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91" t="s">
        <v>82</v>
      </c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91"/>
      <c r="AH274" s="94"/>
      <c r="AI274" s="60"/>
      <c r="AJ274" s="60"/>
      <c r="AK274" s="71" t="s">
        <v>82</v>
      </c>
      <c r="AL274" s="60"/>
      <c r="AM274" s="94">
        <v>2</v>
      </c>
      <c r="AN274" s="58">
        <f t="shared" si="55"/>
        <v>34</v>
      </c>
      <c r="AO274" s="92">
        <f t="shared" si="51"/>
        <v>5.8823529411764705E-2</v>
      </c>
      <c r="AP274" s="19"/>
      <c r="AQ274" s="19"/>
      <c r="AR274" s="19"/>
    </row>
    <row r="275" spans="1:44" ht="12.75" customHeight="1">
      <c r="A275" s="121"/>
      <c r="B275" s="123" t="s">
        <v>102</v>
      </c>
      <c r="C275" s="61" t="s">
        <v>115</v>
      </c>
      <c r="D275" s="108"/>
      <c r="E275" s="60"/>
      <c r="F275" s="60"/>
      <c r="G275" s="60"/>
      <c r="H275" s="60"/>
      <c r="I275" s="60"/>
      <c r="J275" s="60"/>
      <c r="K275" s="60"/>
      <c r="L275" s="60"/>
      <c r="M275" s="60"/>
      <c r="N275" s="71"/>
      <c r="O275" s="71" t="s">
        <v>82</v>
      </c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71" t="s">
        <v>82</v>
      </c>
      <c r="AE275" s="60"/>
      <c r="AF275" s="60"/>
      <c r="AG275" s="60"/>
      <c r="AH275" s="60"/>
      <c r="AI275" s="60"/>
      <c r="AJ275" s="71" t="s">
        <v>82</v>
      </c>
      <c r="AK275" s="60"/>
      <c r="AL275" s="60"/>
      <c r="AM275" s="91">
        <v>3</v>
      </c>
      <c r="AN275" s="58">
        <f t="shared" ref="AN275:AN278" si="56">34*3</f>
        <v>102</v>
      </c>
      <c r="AO275" s="92">
        <f t="shared" si="51"/>
        <v>2.9411764705882353E-2</v>
      </c>
      <c r="AP275" s="19"/>
      <c r="AQ275" s="19"/>
      <c r="AR275" s="19"/>
    </row>
    <row r="276" spans="1:44" ht="12.75" customHeight="1">
      <c r="A276" s="121"/>
      <c r="B276" s="121"/>
      <c r="C276" s="61" t="s">
        <v>116</v>
      </c>
      <c r="D276" s="107"/>
      <c r="E276" s="60"/>
      <c r="F276" s="60"/>
      <c r="G276" s="60"/>
      <c r="H276" s="60"/>
      <c r="I276" s="60"/>
      <c r="J276" s="60"/>
      <c r="K276" s="60"/>
      <c r="L276" s="60"/>
      <c r="M276" s="60"/>
      <c r="N276" s="71"/>
      <c r="O276" s="71" t="s">
        <v>82</v>
      </c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71" t="s">
        <v>82</v>
      </c>
      <c r="AE276" s="60"/>
      <c r="AF276" s="60"/>
      <c r="AG276" s="58"/>
      <c r="AH276" s="58"/>
      <c r="AI276" s="60"/>
      <c r="AJ276" s="91" t="s">
        <v>82</v>
      </c>
      <c r="AK276" s="58"/>
      <c r="AL276" s="60"/>
      <c r="AM276" s="91">
        <v>3</v>
      </c>
      <c r="AN276" s="58">
        <f t="shared" si="56"/>
        <v>102</v>
      </c>
      <c r="AO276" s="92">
        <f t="shared" si="51"/>
        <v>2.9411764705882353E-2</v>
      </c>
      <c r="AP276" s="19"/>
      <c r="AQ276" s="19"/>
      <c r="AR276" s="19"/>
    </row>
    <row r="277" spans="1:44" ht="12.75" customHeight="1">
      <c r="A277" s="121"/>
      <c r="B277" s="121"/>
      <c r="C277" s="61" t="s">
        <v>117</v>
      </c>
      <c r="D277" s="107"/>
      <c r="E277" s="60"/>
      <c r="F277" s="60"/>
      <c r="G277" s="60"/>
      <c r="H277" s="60"/>
      <c r="I277" s="60"/>
      <c r="J277" s="60"/>
      <c r="K277" s="60"/>
      <c r="L277" s="60"/>
      <c r="M277" s="60"/>
      <c r="N277" s="71"/>
      <c r="O277" s="71" t="s">
        <v>82</v>
      </c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71" t="s">
        <v>82</v>
      </c>
      <c r="AE277" s="60"/>
      <c r="AF277" s="60"/>
      <c r="AG277" s="58"/>
      <c r="AH277" s="58"/>
      <c r="AI277" s="60"/>
      <c r="AJ277" s="91" t="s">
        <v>82</v>
      </c>
      <c r="AK277" s="58"/>
      <c r="AL277" s="60"/>
      <c r="AM277" s="91">
        <v>3</v>
      </c>
      <c r="AN277" s="58">
        <f t="shared" si="56"/>
        <v>102</v>
      </c>
      <c r="AO277" s="92">
        <f t="shared" si="51"/>
        <v>2.9411764705882353E-2</v>
      </c>
      <c r="AP277" s="19"/>
      <c r="AQ277" s="19"/>
      <c r="AR277" s="19"/>
    </row>
    <row r="278" spans="1:44" ht="12.75" customHeight="1">
      <c r="A278" s="121"/>
      <c r="B278" s="122"/>
      <c r="C278" s="61" t="s">
        <v>118</v>
      </c>
      <c r="D278" s="107"/>
      <c r="E278" s="60"/>
      <c r="F278" s="60"/>
      <c r="G278" s="60"/>
      <c r="H278" s="60"/>
      <c r="I278" s="60"/>
      <c r="J278" s="60"/>
      <c r="K278" s="60"/>
      <c r="L278" s="60"/>
      <c r="M278" s="60"/>
      <c r="N278" s="71"/>
      <c r="O278" s="71" t="s">
        <v>82</v>
      </c>
      <c r="P278" s="60"/>
      <c r="Q278" s="71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71" t="s">
        <v>82</v>
      </c>
      <c r="AE278" s="60"/>
      <c r="AF278" s="60"/>
      <c r="AG278" s="58"/>
      <c r="AH278" s="60"/>
      <c r="AI278" s="71"/>
      <c r="AJ278" s="91" t="s">
        <v>82</v>
      </c>
      <c r="AK278" s="58"/>
      <c r="AL278" s="60"/>
      <c r="AM278" s="91">
        <v>3</v>
      </c>
      <c r="AN278" s="58">
        <f t="shared" si="56"/>
        <v>102</v>
      </c>
      <c r="AO278" s="92">
        <f t="shared" si="51"/>
        <v>2.9411764705882353E-2</v>
      </c>
      <c r="AP278" s="19"/>
      <c r="AQ278" s="19"/>
      <c r="AR278" s="19"/>
    </row>
    <row r="279" spans="1:44" ht="12.75" customHeight="1">
      <c r="A279" s="121"/>
      <c r="B279" s="123" t="s">
        <v>123</v>
      </c>
      <c r="C279" s="61" t="s">
        <v>115</v>
      </c>
      <c r="D279" s="108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71" t="s">
        <v>82</v>
      </c>
      <c r="R279" s="71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71"/>
      <c r="AI279" s="71" t="s">
        <v>82</v>
      </c>
      <c r="AJ279" s="94"/>
      <c r="AK279" s="60"/>
      <c r="AL279" s="60"/>
      <c r="AM279" s="94">
        <v>2</v>
      </c>
      <c r="AN279" s="58">
        <f>34*2</f>
        <v>68</v>
      </c>
      <c r="AO279" s="92">
        <f t="shared" si="51"/>
        <v>2.9411764705882353E-2</v>
      </c>
      <c r="AP279" s="19"/>
      <c r="AQ279" s="19"/>
      <c r="AR279" s="19"/>
    </row>
    <row r="280" spans="1:44" ht="12.75" customHeight="1">
      <c r="A280" s="121"/>
      <c r="B280" s="121"/>
      <c r="C280" s="61" t="s">
        <v>116</v>
      </c>
      <c r="D280" s="108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71" t="s">
        <v>82</v>
      </c>
      <c r="R280" s="71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71"/>
      <c r="AI280" s="71" t="s">
        <v>82</v>
      </c>
      <c r="AJ280" s="94"/>
      <c r="AK280" s="60"/>
      <c r="AL280" s="60"/>
      <c r="AM280" s="91">
        <v>2</v>
      </c>
      <c r="AN280" s="68">
        <v>68</v>
      </c>
      <c r="AO280" s="92">
        <f t="shared" si="51"/>
        <v>2.9411764705882353E-2</v>
      </c>
      <c r="AP280" s="19"/>
      <c r="AQ280" s="19"/>
      <c r="AR280" s="19"/>
    </row>
    <row r="281" spans="1:44" ht="12.75" customHeight="1">
      <c r="A281" s="121"/>
      <c r="B281" s="121"/>
      <c r="C281" s="61" t="s">
        <v>117</v>
      </c>
      <c r="D281" s="108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71" t="s">
        <v>82</v>
      </c>
      <c r="R281" s="71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71"/>
      <c r="AI281" s="71" t="s">
        <v>82</v>
      </c>
      <c r="AJ281" s="94"/>
      <c r="AK281" s="60"/>
      <c r="AL281" s="60"/>
      <c r="AM281" s="91">
        <v>2</v>
      </c>
      <c r="AN281" s="68">
        <v>68</v>
      </c>
      <c r="AO281" s="92">
        <f t="shared" si="51"/>
        <v>2.9411764705882353E-2</v>
      </c>
      <c r="AP281" s="19"/>
      <c r="AQ281" s="19"/>
      <c r="AR281" s="19"/>
    </row>
    <row r="282" spans="1:44" ht="12.75" customHeight="1">
      <c r="A282" s="121"/>
      <c r="B282" s="122"/>
      <c r="C282" s="109" t="s">
        <v>118</v>
      </c>
      <c r="D282" s="108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71" t="s">
        <v>82</v>
      </c>
      <c r="R282" s="71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71"/>
      <c r="AI282" s="71" t="s">
        <v>82</v>
      </c>
      <c r="AJ282" s="94"/>
      <c r="AK282" s="60"/>
      <c r="AL282" s="60"/>
      <c r="AM282" s="91">
        <v>2</v>
      </c>
      <c r="AN282" s="68">
        <v>68</v>
      </c>
      <c r="AO282" s="92">
        <f t="shared" si="51"/>
        <v>2.9411764705882353E-2</v>
      </c>
      <c r="AP282" s="19"/>
      <c r="AQ282" s="19"/>
      <c r="AR282" s="19"/>
    </row>
    <row r="283" spans="1:44" ht="12.75" customHeight="1">
      <c r="A283" s="121"/>
      <c r="B283" s="123" t="s">
        <v>103</v>
      </c>
      <c r="C283" s="61" t="s">
        <v>115</v>
      </c>
      <c r="D283" s="108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71" t="s">
        <v>82</v>
      </c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71" t="s">
        <v>82</v>
      </c>
      <c r="AI283" s="58"/>
      <c r="AJ283" s="94"/>
      <c r="AK283" s="60"/>
      <c r="AL283" s="60"/>
      <c r="AM283" s="94">
        <v>2</v>
      </c>
      <c r="AN283" s="58">
        <f t="shared" ref="AN283:AN287" si="57">34*2</f>
        <v>68</v>
      </c>
      <c r="AO283" s="92">
        <f t="shared" si="51"/>
        <v>2.9411764705882353E-2</v>
      </c>
      <c r="AP283" s="19"/>
      <c r="AQ283" s="19"/>
      <c r="AR283" s="19"/>
    </row>
    <row r="284" spans="1:44" ht="12.75" customHeight="1">
      <c r="A284" s="121"/>
      <c r="B284" s="121"/>
      <c r="C284" s="61" t="s">
        <v>116</v>
      </c>
      <c r="D284" s="108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71" t="s">
        <v>82</v>
      </c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71" t="s">
        <v>82</v>
      </c>
      <c r="AI284" s="58"/>
      <c r="AJ284" s="94"/>
      <c r="AK284" s="60"/>
      <c r="AL284" s="60"/>
      <c r="AM284" s="94">
        <v>2</v>
      </c>
      <c r="AN284" s="58">
        <f t="shared" si="57"/>
        <v>68</v>
      </c>
      <c r="AO284" s="92">
        <f t="shared" si="51"/>
        <v>2.9411764705882353E-2</v>
      </c>
      <c r="AP284" s="19"/>
      <c r="AQ284" s="19"/>
      <c r="AR284" s="19"/>
    </row>
    <row r="285" spans="1:44" ht="12.75" customHeight="1">
      <c r="A285" s="121"/>
      <c r="B285" s="121"/>
      <c r="C285" s="61" t="s">
        <v>117</v>
      </c>
      <c r="D285" s="108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71" t="s">
        <v>82</v>
      </c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71" t="s">
        <v>82</v>
      </c>
      <c r="AI285" s="58"/>
      <c r="AJ285" s="94"/>
      <c r="AK285" s="60"/>
      <c r="AL285" s="60"/>
      <c r="AM285" s="94">
        <v>2</v>
      </c>
      <c r="AN285" s="58">
        <f t="shared" si="57"/>
        <v>68</v>
      </c>
      <c r="AO285" s="92">
        <f t="shared" si="51"/>
        <v>2.9411764705882353E-2</v>
      </c>
      <c r="AP285" s="19"/>
      <c r="AQ285" s="19"/>
      <c r="AR285" s="19"/>
    </row>
    <row r="286" spans="1:44" ht="12.75" customHeight="1">
      <c r="A286" s="121"/>
      <c r="B286" s="122"/>
      <c r="C286" s="109" t="s">
        <v>118</v>
      </c>
      <c r="D286" s="108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71" t="s">
        <v>82</v>
      </c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71" t="s">
        <v>82</v>
      </c>
      <c r="AI286" s="58"/>
      <c r="AJ286" s="94"/>
      <c r="AK286" s="60"/>
      <c r="AL286" s="60"/>
      <c r="AM286" s="94">
        <v>2</v>
      </c>
      <c r="AN286" s="58">
        <f t="shared" si="57"/>
        <v>68</v>
      </c>
      <c r="AO286" s="92">
        <f t="shared" si="51"/>
        <v>2.9411764705882353E-2</v>
      </c>
      <c r="AP286" s="19"/>
      <c r="AQ286" s="19"/>
      <c r="AR286" s="19"/>
    </row>
    <row r="287" spans="1:44" ht="12.75" hidden="1" customHeight="1">
      <c r="A287" s="121"/>
      <c r="B287" s="61"/>
      <c r="C287" s="61" t="s">
        <v>116</v>
      </c>
      <c r="D287" s="108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58"/>
      <c r="AJ287" s="60"/>
      <c r="AK287" s="60"/>
      <c r="AL287" s="60"/>
      <c r="AM287" s="94">
        <f>SUM(E287:AL287)</f>
        <v>0</v>
      </c>
      <c r="AN287" s="58">
        <f t="shared" si="57"/>
        <v>68</v>
      </c>
      <c r="AO287" s="92">
        <f t="shared" si="51"/>
        <v>0</v>
      </c>
      <c r="AP287" s="19"/>
      <c r="AQ287" s="19"/>
      <c r="AR287" s="19"/>
    </row>
    <row r="288" spans="1:44" ht="12.75" customHeight="1">
      <c r="A288" s="121"/>
      <c r="B288" s="123" t="s">
        <v>105</v>
      </c>
      <c r="C288" s="61" t="s">
        <v>115</v>
      </c>
      <c r="D288" s="107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94"/>
      <c r="R288" s="71" t="s">
        <v>82</v>
      </c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94"/>
      <c r="AJ288" s="71" t="s">
        <v>82</v>
      </c>
      <c r="AK288" s="60"/>
      <c r="AL288" s="60"/>
      <c r="AM288" s="94">
        <v>2</v>
      </c>
      <c r="AN288" s="58">
        <f t="shared" ref="AN288:AN307" si="58">34*1</f>
        <v>34</v>
      </c>
      <c r="AO288" s="92">
        <f t="shared" si="51"/>
        <v>5.8823529411764705E-2</v>
      </c>
      <c r="AP288" s="19"/>
      <c r="AQ288" s="19"/>
      <c r="AR288" s="19"/>
    </row>
    <row r="289" spans="1:44" ht="12.75" customHeight="1">
      <c r="A289" s="121"/>
      <c r="B289" s="121"/>
      <c r="C289" s="61" t="s">
        <v>116</v>
      </c>
      <c r="D289" s="107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94"/>
      <c r="R289" s="71" t="s">
        <v>82</v>
      </c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94"/>
      <c r="AJ289" s="71" t="s">
        <v>82</v>
      </c>
      <c r="AK289" s="60"/>
      <c r="AL289" s="60"/>
      <c r="AM289" s="94">
        <v>2</v>
      </c>
      <c r="AN289" s="58">
        <f t="shared" si="58"/>
        <v>34</v>
      </c>
      <c r="AO289" s="92">
        <f t="shared" si="51"/>
        <v>5.8823529411764705E-2</v>
      </c>
      <c r="AP289" s="19"/>
      <c r="AQ289" s="19"/>
      <c r="AR289" s="19"/>
    </row>
    <row r="290" spans="1:44" ht="12.75" customHeight="1">
      <c r="A290" s="121"/>
      <c r="B290" s="121"/>
      <c r="C290" s="61" t="s">
        <v>117</v>
      </c>
      <c r="D290" s="107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94"/>
      <c r="R290" s="71" t="s">
        <v>82</v>
      </c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94"/>
      <c r="AJ290" s="71" t="s">
        <v>82</v>
      </c>
      <c r="AK290" s="60"/>
      <c r="AL290" s="60"/>
      <c r="AM290" s="94">
        <v>2</v>
      </c>
      <c r="AN290" s="58">
        <f t="shared" si="58"/>
        <v>34</v>
      </c>
      <c r="AO290" s="92">
        <f t="shared" si="51"/>
        <v>5.8823529411764705E-2</v>
      </c>
      <c r="AP290" s="19"/>
      <c r="AQ290" s="19"/>
      <c r="AR290" s="19"/>
    </row>
    <row r="291" spans="1:44" ht="12.75" customHeight="1">
      <c r="A291" s="121"/>
      <c r="B291" s="122"/>
      <c r="C291" s="109" t="s">
        <v>118</v>
      </c>
      <c r="D291" s="107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94"/>
      <c r="R291" s="71" t="s">
        <v>82</v>
      </c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94"/>
      <c r="AJ291" s="71" t="s">
        <v>82</v>
      </c>
      <c r="AK291" s="60"/>
      <c r="AL291" s="60"/>
      <c r="AM291" s="94">
        <v>2</v>
      </c>
      <c r="AN291" s="58">
        <f t="shared" si="58"/>
        <v>34</v>
      </c>
      <c r="AO291" s="92">
        <f t="shared" si="51"/>
        <v>5.8823529411764705E-2</v>
      </c>
      <c r="AP291" s="19"/>
      <c r="AQ291" s="19"/>
      <c r="AR291" s="19"/>
    </row>
    <row r="292" spans="1:44" ht="12.75" customHeight="1">
      <c r="A292" s="121"/>
      <c r="B292" s="123" t="s">
        <v>75</v>
      </c>
      <c r="C292" s="61" t="s">
        <v>115</v>
      </c>
      <c r="D292" s="107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71" t="s">
        <v>82</v>
      </c>
      <c r="AI292" s="58"/>
      <c r="AJ292" s="60"/>
      <c r="AK292" s="60"/>
      <c r="AL292" s="60"/>
      <c r="AM292" s="94">
        <v>1</v>
      </c>
      <c r="AN292" s="58">
        <f t="shared" si="58"/>
        <v>34</v>
      </c>
      <c r="AO292" s="92">
        <f t="shared" si="51"/>
        <v>2.9411764705882353E-2</v>
      </c>
      <c r="AP292" s="19"/>
      <c r="AQ292" s="19"/>
      <c r="AR292" s="19"/>
    </row>
    <row r="293" spans="1:44" ht="12.75" customHeight="1">
      <c r="A293" s="121"/>
      <c r="B293" s="121"/>
      <c r="C293" s="61" t="s">
        <v>116</v>
      </c>
      <c r="D293" s="107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71" t="s">
        <v>82</v>
      </c>
      <c r="AI293" s="58"/>
      <c r="AJ293" s="60"/>
      <c r="AK293" s="60"/>
      <c r="AL293" s="60"/>
      <c r="AM293" s="94">
        <v>1</v>
      </c>
      <c r="AN293" s="58">
        <f t="shared" si="58"/>
        <v>34</v>
      </c>
      <c r="AO293" s="92">
        <f t="shared" si="51"/>
        <v>2.9411764705882353E-2</v>
      </c>
      <c r="AP293" s="19"/>
      <c r="AQ293" s="19"/>
      <c r="AR293" s="19"/>
    </row>
    <row r="294" spans="1:44" ht="12.75" customHeight="1">
      <c r="A294" s="121"/>
      <c r="B294" s="121"/>
      <c r="C294" s="61" t="s">
        <v>117</v>
      </c>
      <c r="D294" s="107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71" t="s">
        <v>82</v>
      </c>
      <c r="AI294" s="58"/>
      <c r="AJ294" s="60"/>
      <c r="AK294" s="60"/>
      <c r="AL294" s="60"/>
      <c r="AM294" s="94">
        <v>1</v>
      </c>
      <c r="AN294" s="58">
        <f t="shared" si="58"/>
        <v>34</v>
      </c>
      <c r="AO294" s="92">
        <f t="shared" si="51"/>
        <v>2.9411764705882353E-2</v>
      </c>
      <c r="AP294" s="19"/>
      <c r="AQ294" s="19"/>
      <c r="AR294" s="19"/>
    </row>
    <row r="295" spans="1:44" ht="12.75" customHeight="1">
      <c r="A295" s="121"/>
      <c r="B295" s="122"/>
      <c r="C295" s="109" t="s">
        <v>118</v>
      </c>
      <c r="D295" s="107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71" t="s">
        <v>82</v>
      </c>
      <c r="AI295" s="58"/>
      <c r="AJ295" s="60"/>
      <c r="AK295" s="60"/>
      <c r="AL295" s="60"/>
      <c r="AM295" s="94">
        <v>1</v>
      </c>
      <c r="AN295" s="58">
        <f t="shared" si="58"/>
        <v>34</v>
      </c>
      <c r="AO295" s="92">
        <f t="shared" si="51"/>
        <v>2.9411764705882353E-2</v>
      </c>
      <c r="AP295" s="19"/>
      <c r="AQ295" s="19"/>
      <c r="AR295" s="19"/>
    </row>
    <row r="296" spans="1:44" ht="12.75" customHeight="1">
      <c r="A296" s="121"/>
      <c r="B296" s="123" t="s">
        <v>76</v>
      </c>
      <c r="C296" s="61" t="s">
        <v>115</v>
      </c>
      <c r="D296" s="107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9" t="s">
        <v>82</v>
      </c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58"/>
      <c r="AJ296" s="69" t="s">
        <v>82</v>
      </c>
      <c r="AK296" s="60"/>
      <c r="AL296" s="60"/>
      <c r="AM296" s="94">
        <v>2</v>
      </c>
      <c r="AN296" s="58">
        <f t="shared" si="58"/>
        <v>34</v>
      </c>
      <c r="AO296" s="92">
        <f t="shared" si="51"/>
        <v>5.8823529411764705E-2</v>
      </c>
      <c r="AP296" s="19"/>
      <c r="AQ296" s="19"/>
      <c r="AR296" s="19"/>
    </row>
    <row r="297" spans="1:44" ht="12.75" customHeight="1">
      <c r="A297" s="121"/>
      <c r="B297" s="121"/>
      <c r="C297" s="61" t="s">
        <v>116</v>
      </c>
      <c r="D297" s="107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9" t="s">
        <v>82</v>
      </c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58"/>
      <c r="AJ297" s="69" t="s">
        <v>82</v>
      </c>
      <c r="AK297" s="60"/>
      <c r="AL297" s="60"/>
      <c r="AM297" s="94">
        <v>2</v>
      </c>
      <c r="AN297" s="58">
        <f t="shared" si="58"/>
        <v>34</v>
      </c>
      <c r="AO297" s="92">
        <f t="shared" si="51"/>
        <v>5.8823529411764705E-2</v>
      </c>
      <c r="AP297" s="19"/>
      <c r="AQ297" s="19"/>
      <c r="AR297" s="19"/>
    </row>
    <row r="298" spans="1:44" ht="12.75" customHeight="1">
      <c r="A298" s="121"/>
      <c r="B298" s="121"/>
      <c r="C298" s="61" t="s">
        <v>117</v>
      </c>
      <c r="D298" s="107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9" t="s">
        <v>82</v>
      </c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58"/>
      <c r="AJ298" s="69" t="s">
        <v>82</v>
      </c>
      <c r="AK298" s="60"/>
      <c r="AL298" s="60"/>
      <c r="AM298" s="94">
        <v>2</v>
      </c>
      <c r="AN298" s="58">
        <f t="shared" si="58"/>
        <v>34</v>
      </c>
      <c r="AO298" s="92">
        <f t="shared" si="51"/>
        <v>5.8823529411764705E-2</v>
      </c>
      <c r="AP298" s="19"/>
      <c r="AQ298" s="19"/>
      <c r="AR298" s="19"/>
    </row>
    <row r="299" spans="1:44" ht="12.75" customHeight="1">
      <c r="A299" s="121"/>
      <c r="B299" s="122"/>
      <c r="C299" s="109" t="s">
        <v>118</v>
      </c>
      <c r="D299" s="107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9" t="s">
        <v>82</v>
      </c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58"/>
      <c r="AJ299" s="69" t="s">
        <v>82</v>
      </c>
      <c r="AK299" s="60"/>
      <c r="AL299" s="60"/>
      <c r="AM299" s="94">
        <v>2</v>
      </c>
      <c r="AN299" s="58">
        <f t="shared" si="58"/>
        <v>34</v>
      </c>
      <c r="AO299" s="92">
        <f t="shared" si="51"/>
        <v>5.8823529411764705E-2</v>
      </c>
      <c r="AP299" s="19"/>
      <c r="AQ299" s="19"/>
      <c r="AR299" s="19"/>
    </row>
    <row r="300" spans="1:44" ht="12.75" customHeight="1">
      <c r="A300" s="121"/>
      <c r="B300" s="123" t="s">
        <v>107</v>
      </c>
      <c r="C300" s="61" t="s">
        <v>115</v>
      </c>
      <c r="D300" s="107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97" t="s">
        <v>82</v>
      </c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8" t="s">
        <v>82</v>
      </c>
      <c r="AJ300" s="60"/>
      <c r="AK300" s="60"/>
      <c r="AL300" s="60"/>
      <c r="AM300" s="94">
        <v>2</v>
      </c>
      <c r="AN300" s="58">
        <f t="shared" si="58"/>
        <v>34</v>
      </c>
      <c r="AO300" s="92">
        <f t="shared" si="51"/>
        <v>5.8823529411764705E-2</v>
      </c>
      <c r="AP300" s="19"/>
      <c r="AQ300" s="19"/>
      <c r="AR300" s="19"/>
    </row>
    <row r="301" spans="1:44" ht="12.75" customHeight="1">
      <c r="A301" s="121"/>
      <c r="B301" s="121"/>
      <c r="C301" s="109" t="s">
        <v>116</v>
      </c>
      <c r="D301" s="107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97" t="s">
        <v>82</v>
      </c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8" t="s">
        <v>82</v>
      </c>
      <c r="AJ301" s="60"/>
      <c r="AK301" s="60"/>
      <c r="AL301" s="60"/>
      <c r="AM301" s="94">
        <v>2</v>
      </c>
      <c r="AN301" s="58">
        <f t="shared" si="58"/>
        <v>34</v>
      </c>
      <c r="AO301" s="92">
        <f t="shared" si="51"/>
        <v>5.8823529411764705E-2</v>
      </c>
      <c r="AP301" s="19"/>
      <c r="AQ301" s="19"/>
      <c r="AR301" s="19"/>
    </row>
    <row r="302" spans="1:44" ht="12.75" customHeight="1">
      <c r="A302" s="121"/>
      <c r="B302" s="121"/>
      <c r="C302" s="61" t="s">
        <v>117</v>
      </c>
      <c r="D302" s="107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97" t="s">
        <v>82</v>
      </c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8" t="s">
        <v>82</v>
      </c>
      <c r="AJ302" s="60"/>
      <c r="AK302" s="60"/>
      <c r="AL302" s="60"/>
      <c r="AM302" s="94">
        <v>2</v>
      </c>
      <c r="AN302" s="58">
        <f t="shared" si="58"/>
        <v>34</v>
      </c>
      <c r="AO302" s="92">
        <f t="shared" si="51"/>
        <v>5.8823529411764705E-2</v>
      </c>
      <c r="AP302" s="19"/>
      <c r="AQ302" s="19"/>
      <c r="AR302" s="19"/>
    </row>
    <row r="303" spans="1:44" ht="12.75" customHeight="1">
      <c r="A303" s="121"/>
      <c r="B303" s="122"/>
      <c r="C303" s="109" t="s">
        <v>118</v>
      </c>
      <c r="D303" s="107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97" t="s">
        <v>82</v>
      </c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8" t="s">
        <v>82</v>
      </c>
      <c r="AJ303" s="60"/>
      <c r="AK303" s="60"/>
      <c r="AL303" s="60"/>
      <c r="AM303" s="94">
        <v>2</v>
      </c>
      <c r="AN303" s="58">
        <f t="shared" si="58"/>
        <v>34</v>
      </c>
      <c r="AO303" s="92">
        <f t="shared" si="51"/>
        <v>5.8823529411764705E-2</v>
      </c>
      <c r="AP303" s="19"/>
      <c r="AQ303" s="19"/>
      <c r="AR303" s="19"/>
    </row>
    <row r="304" spans="1:44" ht="12.75" customHeight="1">
      <c r="A304" s="121"/>
      <c r="B304" s="123" t="s">
        <v>124</v>
      </c>
      <c r="C304" s="61" t="s">
        <v>115</v>
      </c>
      <c r="D304" s="107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71" t="s">
        <v>82</v>
      </c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58"/>
      <c r="AJ304" s="71" t="s">
        <v>82</v>
      </c>
      <c r="AK304" s="60"/>
      <c r="AL304" s="60"/>
      <c r="AM304" s="94">
        <v>2</v>
      </c>
      <c r="AN304" s="58">
        <f t="shared" si="58"/>
        <v>34</v>
      </c>
      <c r="AO304" s="92">
        <f t="shared" si="51"/>
        <v>5.8823529411764705E-2</v>
      </c>
      <c r="AP304" s="19"/>
      <c r="AQ304" s="19"/>
      <c r="AR304" s="19"/>
    </row>
    <row r="305" spans="1:44" ht="12.75" customHeight="1">
      <c r="A305" s="121"/>
      <c r="B305" s="121"/>
      <c r="C305" s="61" t="s">
        <v>116</v>
      </c>
      <c r="D305" s="107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71" t="s">
        <v>82</v>
      </c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58"/>
      <c r="AJ305" s="71" t="s">
        <v>82</v>
      </c>
      <c r="AK305" s="60"/>
      <c r="AL305" s="60"/>
      <c r="AM305" s="94">
        <v>2</v>
      </c>
      <c r="AN305" s="58">
        <f t="shared" si="58"/>
        <v>34</v>
      </c>
      <c r="AO305" s="92">
        <f t="shared" si="51"/>
        <v>5.8823529411764705E-2</v>
      </c>
      <c r="AP305" s="19"/>
      <c r="AQ305" s="19"/>
      <c r="AR305" s="19"/>
    </row>
    <row r="306" spans="1:44" ht="12.75" customHeight="1">
      <c r="A306" s="121"/>
      <c r="B306" s="121"/>
      <c r="C306" s="61" t="s">
        <v>117</v>
      </c>
      <c r="D306" s="107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71" t="s">
        <v>82</v>
      </c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58"/>
      <c r="AJ306" s="71" t="s">
        <v>82</v>
      </c>
      <c r="AK306" s="60"/>
      <c r="AL306" s="60"/>
      <c r="AM306" s="94">
        <v>2</v>
      </c>
      <c r="AN306" s="58">
        <f t="shared" si="58"/>
        <v>34</v>
      </c>
      <c r="AO306" s="92">
        <f t="shared" si="51"/>
        <v>5.8823529411764705E-2</v>
      </c>
      <c r="AP306" s="19"/>
      <c r="AQ306" s="19"/>
      <c r="AR306" s="19"/>
    </row>
    <row r="307" spans="1:44" ht="12.75" customHeight="1">
      <c r="A307" s="121"/>
      <c r="B307" s="122"/>
      <c r="C307" s="109" t="s">
        <v>118</v>
      </c>
      <c r="D307" s="107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71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58"/>
      <c r="AJ307" s="71"/>
      <c r="AK307" s="60"/>
      <c r="AL307" s="60"/>
      <c r="AM307" s="94">
        <v>2</v>
      </c>
      <c r="AN307" s="58">
        <f t="shared" si="58"/>
        <v>34</v>
      </c>
      <c r="AO307" s="92">
        <f t="shared" si="51"/>
        <v>5.8823529411764705E-2</v>
      </c>
      <c r="AP307" s="19"/>
      <c r="AQ307" s="19"/>
      <c r="AR307" s="19"/>
    </row>
    <row r="308" spans="1:44" ht="12.75" customHeight="1">
      <c r="A308" s="121"/>
      <c r="B308" s="123" t="s">
        <v>77</v>
      </c>
      <c r="C308" s="61" t="s">
        <v>115</v>
      </c>
      <c r="D308" s="107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71" t="s">
        <v>82</v>
      </c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71" t="s">
        <v>82</v>
      </c>
      <c r="AJ308" s="60"/>
      <c r="AK308" s="60"/>
      <c r="AL308" s="60"/>
      <c r="AM308" s="94">
        <v>2</v>
      </c>
      <c r="AN308" s="58">
        <f t="shared" ref="AN308:AN315" si="59">34*2</f>
        <v>68</v>
      </c>
      <c r="AO308" s="92">
        <f t="shared" si="51"/>
        <v>2.9411764705882353E-2</v>
      </c>
      <c r="AP308" s="19"/>
      <c r="AQ308" s="19"/>
      <c r="AR308" s="19"/>
    </row>
    <row r="309" spans="1:44" ht="12.75" customHeight="1">
      <c r="A309" s="121"/>
      <c r="B309" s="121"/>
      <c r="C309" s="61" t="s">
        <v>116</v>
      </c>
      <c r="D309" s="107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71" t="s">
        <v>82</v>
      </c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71" t="s">
        <v>82</v>
      </c>
      <c r="AJ309" s="60"/>
      <c r="AK309" s="60"/>
      <c r="AL309" s="60"/>
      <c r="AM309" s="94">
        <v>2</v>
      </c>
      <c r="AN309" s="58">
        <f t="shared" si="59"/>
        <v>68</v>
      </c>
      <c r="AO309" s="92">
        <f t="shared" si="51"/>
        <v>2.9411764705882353E-2</v>
      </c>
      <c r="AP309" s="19"/>
      <c r="AQ309" s="19"/>
      <c r="AR309" s="19"/>
    </row>
    <row r="310" spans="1:44" ht="12.75" customHeight="1">
      <c r="A310" s="121"/>
      <c r="B310" s="121"/>
      <c r="C310" s="61" t="s">
        <v>117</v>
      </c>
      <c r="D310" s="107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71" t="s">
        <v>82</v>
      </c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71" t="s">
        <v>82</v>
      </c>
      <c r="AJ310" s="60"/>
      <c r="AK310" s="60"/>
      <c r="AL310" s="60"/>
      <c r="AM310" s="94">
        <v>2</v>
      </c>
      <c r="AN310" s="58">
        <f t="shared" si="59"/>
        <v>68</v>
      </c>
      <c r="AO310" s="92">
        <f t="shared" si="51"/>
        <v>2.9411764705882353E-2</v>
      </c>
      <c r="AP310" s="19"/>
      <c r="AQ310" s="19"/>
      <c r="AR310" s="19"/>
    </row>
    <row r="311" spans="1:44" ht="12.75" customHeight="1">
      <c r="A311" s="121"/>
      <c r="B311" s="122"/>
      <c r="C311" s="109" t="s">
        <v>118</v>
      </c>
      <c r="D311" s="107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71" t="s">
        <v>82</v>
      </c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71" t="s">
        <v>82</v>
      </c>
      <c r="AJ311" s="60"/>
      <c r="AK311" s="60"/>
      <c r="AL311" s="60"/>
      <c r="AM311" s="94">
        <v>2</v>
      </c>
      <c r="AN311" s="58">
        <f t="shared" si="59"/>
        <v>68</v>
      </c>
      <c r="AO311" s="92">
        <f t="shared" si="51"/>
        <v>2.9411764705882353E-2</v>
      </c>
      <c r="AP311" s="19"/>
      <c r="AQ311" s="19"/>
      <c r="AR311" s="19"/>
    </row>
    <row r="312" spans="1:44" ht="12.75" customHeight="1">
      <c r="A312" s="121"/>
      <c r="B312" s="123" t="s">
        <v>78</v>
      </c>
      <c r="C312" s="61" t="s">
        <v>115</v>
      </c>
      <c r="D312" s="107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71" t="s">
        <v>82</v>
      </c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71" t="s">
        <v>82</v>
      </c>
      <c r="AK312" s="60"/>
      <c r="AL312" s="60"/>
      <c r="AM312" s="91">
        <v>2</v>
      </c>
      <c r="AN312" s="58">
        <f t="shared" si="59"/>
        <v>68</v>
      </c>
      <c r="AO312" s="92">
        <f t="shared" si="51"/>
        <v>2.9411764705882353E-2</v>
      </c>
      <c r="AP312" s="19"/>
      <c r="AQ312" s="19"/>
      <c r="AR312" s="19"/>
    </row>
    <row r="313" spans="1:44" ht="12.75" customHeight="1">
      <c r="A313" s="121"/>
      <c r="B313" s="121"/>
      <c r="C313" s="61" t="s">
        <v>116</v>
      </c>
      <c r="D313" s="107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94"/>
      <c r="R313" s="60"/>
      <c r="S313" s="60"/>
      <c r="T313" s="60"/>
      <c r="U313" s="71" t="s">
        <v>82</v>
      </c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71" t="s">
        <v>82</v>
      </c>
      <c r="AK313" s="94"/>
      <c r="AL313" s="60"/>
      <c r="AM313" s="91">
        <v>2</v>
      </c>
      <c r="AN313" s="58">
        <f t="shared" si="59"/>
        <v>68</v>
      </c>
      <c r="AO313" s="92">
        <f t="shared" si="51"/>
        <v>2.9411764705882353E-2</v>
      </c>
      <c r="AP313" s="19"/>
      <c r="AQ313" s="19"/>
      <c r="AR313" s="19"/>
    </row>
    <row r="314" spans="1:44" ht="12.75" customHeight="1">
      <c r="A314" s="121"/>
      <c r="B314" s="121"/>
      <c r="C314" s="61" t="s">
        <v>117</v>
      </c>
      <c r="D314" s="108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94"/>
      <c r="R314" s="60"/>
      <c r="S314" s="60"/>
      <c r="T314" s="60"/>
      <c r="U314" s="71" t="s">
        <v>82</v>
      </c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71" t="s">
        <v>82</v>
      </c>
      <c r="AK314" s="94"/>
      <c r="AL314" s="60"/>
      <c r="AM314" s="91">
        <v>2</v>
      </c>
      <c r="AN314" s="58">
        <f t="shared" si="59"/>
        <v>68</v>
      </c>
      <c r="AO314" s="92">
        <f t="shared" si="51"/>
        <v>2.9411764705882353E-2</v>
      </c>
      <c r="AP314" s="19"/>
      <c r="AQ314" s="19"/>
      <c r="AR314" s="19"/>
    </row>
    <row r="315" spans="1:44" ht="12.75" customHeight="1">
      <c r="A315" s="122"/>
      <c r="B315" s="122"/>
      <c r="C315" s="109" t="s">
        <v>118</v>
      </c>
      <c r="D315" s="108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94"/>
      <c r="R315" s="60"/>
      <c r="S315" s="60"/>
      <c r="T315" s="60"/>
      <c r="U315" s="71" t="s">
        <v>82</v>
      </c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  <c r="AJ315" s="71" t="s">
        <v>82</v>
      </c>
      <c r="AK315" s="94"/>
      <c r="AL315" s="60"/>
      <c r="AM315" s="91">
        <v>2</v>
      </c>
      <c r="AN315" s="58">
        <f t="shared" si="59"/>
        <v>68</v>
      </c>
      <c r="AO315" s="92">
        <f t="shared" si="51"/>
        <v>2.9411764705882353E-2</v>
      </c>
      <c r="AP315" s="19"/>
      <c r="AQ315" s="19"/>
      <c r="AR315" s="19"/>
    </row>
    <row r="316" spans="1:44" ht="27" customHeight="1">
      <c r="A316" s="64"/>
      <c r="B316" s="79"/>
      <c r="C316" s="110"/>
      <c r="D316" s="79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4"/>
      <c r="AN316" s="64"/>
      <c r="AO316" s="64"/>
      <c r="AP316" s="19"/>
      <c r="AQ316" s="19"/>
      <c r="AR316" s="19"/>
    </row>
    <row r="317" spans="1:44" ht="81.75" customHeight="1">
      <c r="A317" s="125" t="s">
        <v>125</v>
      </c>
      <c r="B317" s="126"/>
      <c r="C317" s="126"/>
      <c r="D317" s="127"/>
      <c r="E317" s="138" t="s">
        <v>50</v>
      </c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  <c r="AA317" s="126"/>
      <c r="AB317" s="126"/>
      <c r="AC317" s="126"/>
      <c r="AD317" s="126"/>
      <c r="AE317" s="126"/>
      <c r="AF317" s="126"/>
      <c r="AG317" s="126"/>
      <c r="AH317" s="126"/>
      <c r="AI317" s="126"/>
      <c r="AJ317" s="126"/>
      <c r="AK317" s="126"/>
      <c r="AL317" s="127"/>
      <c r="AM317" s="139" t="s">
        <v>51</v>
      </c>
      <c r="AN317" s="141" t="s">
        <v>52</v>
      </c>
      <c r="AO317" s="142" t="s">
        <v>53</v>
      </c>
      <c r="AP317" s="43"/>
      <c r="AQ317" s="43"/>
      <c r="AR317" s="43"/>
    </row>
    <row r="318" spans="1:44" ht="21.75" customHeight="1">
      <c r="A318" s="128" t="s">
        <v>54</v>
      </c>
      <c r="B318" s="129"/>
      <c r="C318" s="130"/>
      <c r="D318" s="52" t="s">
        <v>56</v>
      </c>
      <c r="E318" s="134" t="s">
        <v>57</v>
      </c>
      <c r="F318" s="126"/>
      <c r="G318" s="126"/>
      <c r="H318" s="127"/>
      <c r="I318" s="134" t="s">
        <v>58</v>
      </c>
      <c r="J318" s="126"/>
      <c r="K318" s="126"/>
      <c r="L318" s="127"/>
      <c r="M318" s="134" t="s">
        <v>59</v>
      </c>
      <c r="N318" s="126"/>
      <c r="O318" s="126"/>
      <c r="P318" s="127"/>
      <c r="Q318" s="134" t="s">
        <v>60</v>
      </c>
      <c r="R318" s="126"/>
      <c r="S318" s="126"/>
      <c r="T318" s="127"/>
      <c r="U318" s="134" t="s">
        <v>61</v>
      </c>
      <c r="V318" s="126"/>
      <c r="W318" s="127"/>
      <c r="X318" s="134" t="s">
        <v>62</v>
      </c>
      <c r="Y318" s="126"/>
      <c r="Z318" s="126"/>
      <c r="AA318" s="127"/>
      <c r="AB318" s="134" t="s">
        <v>63</v>
      </c>
      <c r="AC318" s="126"/>
      <c r="AD318" s="126"/>
      <c r="AE318" s="127"/>
      <c r="AF318" s="134" t="s">
        <v>64</v>
      </c>
      <c r="AG318" s="126"/>
      <c r="AH318" s="126"/>
      <c r="AI318" s="140"/>
      <c r="AJ318" s="134" t="s">
        <v>65</v>
      </c>
      <c r="AK318" s="126"/>
      <c r="AL318" s="127"/>
      <c r="AM318" s="121"/>
      <c r="AN318" s="121"/>
      <c r="AO318" s="121"/>
      <c r="AP318" s="43"/>
      <c r="AQ318" s="43"/>
      <c r="AR318" s="43"/>
    </row>
    <row r="319" spans="1:44" ht="11.25" customHeight="1">
      <c r="A319" s="131"/>
      <c r="B319" s="132"/>
      <c r="C319" s="133"/>
      <c r="D319" s="52" t="s">
        <v>66</v>
      </c>
      <c r="E319" s="53">
        <v>1</v>
      </c>
      <c r="F319" s="53">
        <v>2</v>
      </c>
      <c r="G319" s="53">
        <v>3</v>
      </c>
      <c r="H319" s="53">
        <v>4</v>
      </c>
      <c r="I319" s="53">
        <v>5</v>
      </c>
      <c r="J319" s="53">
        <v>6</v>
      </c>
      <c r="K319" s="53">
        <v>7</v>
      </c>
      <c r="L319" s="53">
        <v>8</v>
      </c>
      <c r="M319" s="53">
        <v>9</v>
      </c>
      <c r="N319" s="53">
        <v>10</v>
      </c>
      <c r="O319" s="53">
        <v>11</v>
      </c>
      <c r="P319" s="53">
        <v>12</v>
      </c>
      <c r="Q319" s="53">
        <v>13</v>
      </c>
      <c r="R319" s="53">
        <v>14</v>
      </c>
      <c r="S319" s="53">
        <v>15</v>
      </c>
      <c r="T319" s="53">
        <v>16</v>
      </c>
      <c r="U319" s="53">
        <v>17</v>
      </c>
      <c r="V319" s="53">
        <v>18</v>
      </c>
      <c r="W319" s="53">
        <v>19</v>
      </c>
      <c r="X319" s="53">
        <v>20</v>
      </c>
      <c r="Y319" s="53">
        <v>21</v>
      </c>
      <c r="Z319" s="53">
        <v>22</v>
      </c>
      <c r="AA319" s="53">
        <v>23</v>
      </c>
      <c r="AB319" s="53">
        <v>24</v>
      </c>
      <c r="AC319" s="53">
        <v>25</v>
      </c>
      <c r="AD319" s="53">
        <v>26</v>
      </c>
      <c r="AE319" s="53">
        <v>27</v>
      </c>
      <c r="AF319" s="53">
        <v>28</v>
      </c>
      <c r="AG319" s="53">
        <v>29</v>
      </c>
      <c r="AH319" s="53">
        <v>30</v>
      </c>
      <c r="AI319" s="53">
        <v>31</v>
      </c>
      <c r="AJ319" s="53">
        <v>32</v>
      </c>
      <c r="AK319" s="53">
        <v>33</v>
      </c>
      <c r="AL319" s="53">
        <v>34</v>
      </c>
      <c r="AM319" s="122"/>
      <c r="AN319" s="122"/>
      <c r="AO319" s="122"/>
      <c r="AP319" s="54"/>
      <c r="AQ319" s="54"/>
      <c r="AR319" s="54"/>
    </row>
    <row r="320" spans="1:44" ht="12.75" customHeight="1">
      <c r="A320" s="120" t="s">
        <v>80</v>
      </c>
      <c r="B320" s="123" t="s">
        <v>68</v>
      </c>
      <c r="C320" s="61" t="s">
        <v>126</v>
      </c>
      <c r="D320" s="62"/>
      <c r="E320" s="60"/>
      <c r="F320" s="60"/>
      <c r="G320" s="60"/>
      <c r="H320" s="60"/>
      <c r="I320" s="60"/>
      <c r="J320" s="60"/>
      <c r="K320" s="71" t="s">
        <v>82</v>
      </c>
      <c r="L320" s="60"/>
      <c r="M320" s="60"/>
      <c r="N320" s="60"/>
      <c r="O320" s="60"/>
      <c r="P320" s="60"/>
      <c r="Q320" s="60"/>
      <c r="R320" s="60"/>
      <c r="S320" s="71" t="s">
        <v>82</v>
      </c>
      <c r="T320" s="60"/>
      <c r="U320" s="60"/>
      <c r="V320" s="60"/>
      <c r="W320" s="60"/>
      <c r="X320" s="60"/>
      <c r="Y320" s="60"/>
      <c r="Z320" s="60"/>
      <c r="AA320" s="60"/>
      <c r="AB320" s="60"/>
      <c r="AC320" s="71" t="s">
        <v>82</v>
      </c>
      <c r="AD320" s="60"/>
      <c r="AE320" s="60"/>
      <c r="AF320" s="60"/>
      <c r="AG320" s="60"/>
      <c r="AH320" s="60"/>
      <c r="AI320" s="60"/>
      <c r="AJ320" s="71" t="s">
        <v>82</v>
      </c>
      <c r="AK320" s="60"/>
      <c r="AL320" s="60"/>
      <c r="AM320" s="94">
        <v>4</v>
      </c>
      <c r="AN320" s="58">
        <f t="shared" ref="AN320:AN322" si="60">34*3</f>
        <v>102</v>
      </c>
      <c r="AO320" s="92">
        <f t="shared" ref="AO320:AO325" si="61">AM320/AN320</f>
        <v>3.9215686274509803E-2</v>
      </c>
      <c r="AP320" s="19"/>
      <c r="AQ320" s="19"/>
      <c r="AR320" s="19"/>
    </row>
    <row r="321" spans="1:44" ht="12.75" customHeight="1">
      <c r="A321" s="121"/>
      <c r="B321" s="121"/>
      <c r="C321" s="61" t="s">
        <v>127</v>
      </c>
      <c r="D321" s="62"/>
      <c r="E321" s="60"/>
      <c r="F321" s="60"/>
      <c r="G321" s="60"/>
      <c r="H321" s="60"/>
      <c r="I321" s="60"/>
      <c r="J321" s="60"/>
      <c r="K321" s="71" t="s">
        <v>82</v>
      </c>
      <c r="L321" s="60"/>
      <c r="M321" s="60"/>
      <c r="N321" s="60"/>
      <c r="O321" s="60"/>
      <c r="P321" s="60"/>
      <c r="Q321" s="60"/>
      <c r="R321" s="60"/>
      <c r="S321" s="71" t="s">
        <v>82</v>
      </c>
      <c r="T321" s="60"/>
      <c r="U321" s="60"/>
      <c r="V321" s="60"/>
      <c r="W321" s="60"/>
      <c r="X321" s="60"/>
      <c r="Y321" s="60"/>
      <c r="Z321" s="60"/>
      <c r="AA321" s="60"/>
      <c r="AB321" s="60"/>
      <c r="AC321" s="71" t="s">
        <v>82</v>
      </c>
      <c r="AD321" s="60"/>
      <c r="AE321" s="60"/>
      <c r="AF321" s="60"/>
      <c r="AG321" s="60"/>
      <c r="AH321" s="60"/>
      <c r="AI321" s="60"/>
      <c r="AJ321" s="71" t="s">
        <v>82</v>
      </c>
      <c r="AK321" s="60"/>
      <c r="AL321" s="60"/>
      <c r="AM321" s="94">
        <v>4</v>
      </c>
      <c r="AN321" s="58">
        <f t="shared" si="60"/>
        <v>102</v>
      </c>
      <c r="AO321" s="92">
        <f t="shared" si="61"/>
        <v>3.9215686274509803E-2</v>
      </c>
      <c r="AP321" s="19"/>
      <c r="AQ321" s="19"/>
      <c r="AR321" s="19"/>
    </row>
    <row r="322" spans="1:44" ht="12.75" customHeight="1">
      <c r="A322" s="121"/>
      <c r="B322" s="124"/>
      <c r="C322" s="61" t="s">
        <v>128</v>
      </c>
      <c r="D322" s="62"/>
      <c r="E322" s="60"/>
      <c r="F322" s="60"/>
      <c r="G322" s="60"/>
      <c r="H322" s="60"/>
      <c r="I322" s="60"/>
      <c r="J322" s="60"/>
      <c r="K322" s="71" t="s">
        <v>82</v>
      </c>
      <c r="L322" s="60"/>
      <c r="M322" s="60"/>
      <c r="N322" s="60"/>
      <c r="O322" s="60"/>
      <c r="P322" s="60"/>
      <c r="Q322" s="60"/>
      <c r="R322" s="60"/>
      <c r="S322" s="71" t="s">
        <v>82</v>
      </c>
      <c r="T322" s="60"/>
      <c r="U322" s="60"/>
      <c r="V322" s="60"/>
      <c r="W322" s="60"/>
      <c r="X322" s="60"/>
      <c r="Y322" s="60"/>
      <c r="Z322" s="60"/>
      <c r="AA322" s="60"/>
      <c r="AB322" s="60"/>
      <c r="AC322" s="71" t="s">
        <v>82</v>
      </c>
      <c r="AD322" s="60"/>
      <c r="AE322" s="60"/>
      <c r="AF322" s="60"/>
      <c r="AG322" s="60"/>
      <c r="AH322" s="60"/>
      <c r="AI322" s="60"/>
      <c r="AJ322" s="71" t="s">
        <v>82</v>
      </c>
      <c r="AK322" s="60"/>
      <c r="AL322" s="60"/>
      <c r="AM322" s="94">
        <v>4</v>
      </c>
      <c r="AN322" s="58">
        <f t="shared" si="60"/>
        <v>102</v>
      </c>
      <c r="AO322" s="92">
        <f t="shared" si="61"/>
        <v>3.9215686274509803E-2</v>
      </c>
      <c r="AP322" s="19"/>
      <c r="AQ322" s="19"/>
      <c r="AR322" s="19"/>
    </row>
    <row r="323" spans="1:44" ht="12.75" customHeight="1">
      <c r="A323" s="121"/>
      <c r="B323" s="123" t="s">
        <v>101</v>
      </c>
      <c r="C323" s="61" t="s">
        <v>126</v>
      </c>
      <c r="D323" s="62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94"/>
      <c r="R323" s="71" t="s">
        <v>82</v>
      </c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71" t="s">
        <v>82</v>
      </c>
      <c r="AJ323" s="60"/>
      <c r="AK323" s="60"/>
      <c r="AL323" s="60"/>
      <c r="AM323" s="94">
        <v>2</v>
      </c>
      <c r="AN323" s="58">
        <f t="shared" ref="AN323:AN325" si="62">34*2</f>
        <v>68</v>
      </c>
      <c r="AO323" s="92">
        <f t="shared" si="61"/>
        <v>2.9411764705882353E-2</v>
      </c>
      <c r="AP323" s="19"/>
      <c r="AQ323" s="19"/>
      <c r="AR323" s="19"/>
    </row>
    <row r="324" spans="1:44" ht="12.75" customHeight="1">
      <c r="A324" s="121"/>
      <c r="B324" s="121"/>
      <c r="C324" s="61" t="s">
        <v>127</v>
      </c>
      <c r="D324" s="93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94"/>
      <c r="R324" s="71" t="s">
        <v>82</v>
      </c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71" t="s">
        <v>82</v>
      </c>
      <c r="AJ324" s="60"/>
      <c r="AK324" s="60"/>
      <c r="AL324" s="60"/>
      <c r="AM324" s="94">
        <v>2</v>
      </c>
      <c r="AN324" s="58">
        <f t="shared" si="62"/>
        <v>68</v>
      </c>
      <c r="AO324" s="92">
        <f t="shared" si="61"/>
        <v>2.9411764705882353E-2</v>
      </c>
      <c r="AP324" s="19"/>
      <c r="AQ324" s="19"/>
      <c r="AR324" s="19"/>
    </row>
    <row r="325" spans="1:44" ht="12.75" customHeight="1">
      <c r="A325" s="121"/>
      <c r="B325" s="124"/>
      <c r="C325" s="61" t="s">
        <v>128</v>
      </c>
      <c r="D325" s="93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94"/>
      <c r="R325" s="71" t="s">
        <v>82</v>
      </c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71" t="s">
        <v>82</v>
      </c>
      <c r="AJ325" s="60"/>
      <c r="AK325" s="60"/>
      <c r="AL325" s="60"/>
      <c r="AM325" s="94">
        <v>2</v>
      </c>
      <c r="AN325" s="58">
        <f t="shared" si="62"/>
        <v>68</v>
      </c>
      <c r="AO325" s="92">
        <f t="shared" si="61"/>
        <v>2.9411764705882353E-2</v>
      </c>
      <c r="AP325" s="19"/>
      <c r="AQ325" s="19"/>
      <c r="AR325" s="19"/>
    </row>
    <row r="326" spans="1:44" ht="12.75" customHeight="1">
      <c r="A326" s="121"/>
      <c r="B326" s="123" t="s">
        <v>86</v>
      </c>
      <c r="C326" s="61" t="s">
        <v>126</v>
      </c>
      <c r="D326" s="93"/>
      <c r="E326" s="60"/>
      <c r="F326" s="60"/>
      <c r="G326" s="60"/>
      <c r="H326" s="60"/>
      <c r="I326" s="60"/>
      <c r="J326" s="71" t="s">
        <v>82</v>
      </c>
      <c r="K326" s="60"/>
      <c r="L326" s="60"/>
      <c r="M326" s="60"/>
      <c r="N326" s="60"/>
      <c r="O326" s="60"/>
      <c r="P326" s="60"/>
      <c r="Q326" s="60"/>
      <c r="R326" s="60"/>
      <c r="S326" s="71" t="s">
        <v>82</v>
      </c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71" t="s">
        <v>82</v>
      </c>
      <c r="AE326" s="60"/>
      <c r="AF326" s="60"/>
      <c r="AG326" s="60"/>
      <c r="AH326" s="60"/>
      <c r="AI326" s="60"/>
      <c r="AJ326" s="60"/>
      <c r="AK326" s="71" t="s">
        <v>82</v>
      </c>
      <c r="AL326" s="60"/>
      <c r="AM326" s="94">
        <v>4</v>
      </c>
      <c r="AN326" s="58">
        <f t="shared" ref="AN326:AN331" si="63">34*3</f>
        <v>102</v>
      </c>
      <c r="AO326" s="92">
        <f t="shared" ref="AO326:AO328" si="64">AM327/AN326</f>
        <v>3.9215686274509803E-2</v>
      </c>
      <c r="AP326" s="19"/>
      <c r="AQ326" s="19"/>
      <c r="AR326" s="19"/>
    </row>
    <row r="327" spans="1:44" ht="12.75" customHeight="1">
      <c r="A327" s="121"/>
      <c r="B327" s="121"/>
      <c r="C327" s="61" t="s">
        <v>127</v>
      </c>
      <c r="D327" s="62"/>
      <c r="E327" s="60"/>
      <c r="F327" s="60"/>
      <c r="G327" s="60"/>
      <c r="H327" s="60"/>
      <c r="I327" s="58"/>
      <c r="J327" s="71" t="s">
        <v>82</v>
      </c>
      <c r="K327" s="60"/>
      <c r="L327" s="60"/>
      <c r="M327" s="60"/>
      <c r="N327" s="60"/>
      <c r="O327" s="60"/>
      <c r="P327" s="60"/>
      <c r="Q327" s="60"/>
      <c r="R327" s="60"/>
      <c r="S327" s="71" t="s">
        <v>129</v>
      </c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71" t="s">
        <v>82</v>
      </c>
      <c r="AE327" s="60"/>
      <c r="AF327" s="60"/>
      <c r="AG327" s="60"/>
      <c r="AH327" s="60"/>
      <c r="AI327" s="60"/>
      <c r="AJ327" s="60"/>
      <c r="AK327" s="71" t="s">
        <v>82</v>
      </c>
      <c r="AL327" s="60"/>
      <c r="AM327" s="94">
        <v>4</v>
      </c>
      <c r="AN327" s="58">
        <f t="shared" si="63"/>
        <v>102</v>
      </c>
      <c r="AO327" s="92">
        <f t="shared" si="64"/>
        <v>3.9215686274509803E-2</v>
      </c>
      <c r="AP327" s="19"/>
      <c r="AQ327" s="19"/>
      <c r="AR327" s="19"/>
    </row>
    <row r="328" spans="1:44" ht="12.75" customHeight="1">
      <c r="A328" s="121"/>
      <c r="B328" s="124"/>
      <c r="C328" s="61" t="s">
        <v>128</v>
      </c>
      <c r="D328" s="62"/>
      <c r="E328" s="60"/>
      <c r="F328" s="60"/>
      <c r="G328" s="60"/>
      <c r="H328" s="60"/>
      <c r="I328" s="58"/>
      <c r="J328" s="71" t="s">
        <v>82</v>
      </c>
      <c r="K328" s="60"/>
      <c r="L328" s="60"/>
      <c r="M328" s="60"/>
      <c r="N328" s="60"/>
      <c r="O328" s="60"/>
      <c r="P328" s="60"/>
      <c r="Q328" s="60"/>
      <c r="R328" s="60"/>
      <c r="S328" s="71" t="s">
        <v>82</v>
      </c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71" t="s">
        <v>82</v>
      </c>
      <c r="AE328" s="60"/>
      <c r="AF328" s="60"/>
      <c r="AG328" s="60"/>
      <c r="AH328" s="60"/>
      <c r="AI328" s="60"/>
      <c r="AJ328" s="60"/>
      <c r="AK328" s="71" t="s">
        <v>82</v>
      </c>
      <c r="AL328" s="60"/>
      <c r="AM328" s="94">
        <v>4</v>
      </c>
      <c r="AN328" s="58">
        <f t="shared" si="63"/>
        <v>102</v>
      </c>
      <c r="AO328" s="92">
        <f t="shared" si="64"/>
        <v>3.9215686274509803E-2</v>
      </c>
      <c r="AP328" s="19"/>
      <c r="AQ328" s="19"/>
      <c r="AR328" s="19"/>
    </row>
    <row r="329" spans="1:44" ht="12.75" customHeight="1">
      <c r="A329" s="121"/>
      <c r="B329" s="123" t="s">
        <v>119</v>
      </c>
      <c r="C329" s="61" t="s">
        <v>126</v>
      </c>
      <c r="D329" s="111"/>
      <c r="E329" s="60"/>
      <c r="F329" s="60"/>
      <c r="G329" s="60"/>
      <c r="H329" s="58"/>
      <c r="I329" s="58"/>
      <c r="J329" s="60"/>
      <c r="K329" s="71" t="s">
        <v>82</v>
      </c>
      <c r="L329" s="60"/>
      <c r="M329" s="60"/>
      <c r="N329" s="60"/>
      <c r="O329" s="60"/>
      <c r="P329" s="60"/>
      <c r="Q329" s="60"/>
      <c r="R329" s="60"/>
      <c r="S329" s="71" t="s">
        <v>82</v>
      </c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71" t="s">
        <v>82</v>
      </c>
      <c r="AE329" s="60"/>
      <c r="AF329" s="60"/>
      <c r="AG329" s="60"/>
      <c r="AH329" s="60"/>
      <c r="AI329" s="60"/>
      <c r="AJ329" s="60"/>
      <c r="AK329" s="71" t="s">
        <v>82</v>
      </c>
      <c r="AL329" s="60"/>
      <c r="AM329" s="94">
        <v>4</v>
      </c>
      <c r="AN329" s="58">
        <f t="shared" si="63"/>
        <v>102</v>
      </c>
      <c r="AO329" s="92">
        <f t="shared" ref="AO329:AO373" si="65">AM329/AN329</f>
        <v>3.9215686274509803E-2</v>
      </c>
      <c r="AP329" s="19"/>
      <c r="AQ329" s="19"/>
      <c r="AR329" s="19"/>
    </row>
    <row r="330" spans="1:44" ht="12.75" customHeight="1">
      <c r="A330" s="121"/>
      <c r="B330" s="121"/>
      <c r="C330" s="61" t="s">
        <v>127</v>
      </c>
      <c r="D330" s="62"/>
      <c r="E330" s="60"/>
      <c r="F330" s="60"/>
      <c r="G330" s="60"/>
      <c r="H330" s="60"/>
      <c r="I330" s="60"/>
      <c r="J330" s="60"/>
      <c r="K330" s="71" t="s">
        <v>82</v>
      </c>
      <c r="L330" s="60"/>
      <c r="M330" s="60"/>
      <c r="N330" s="60"/>
      <c r="O330" s="60"/>
      <c r="P330" s="60"/>
      <c r="Q330" s="60"/>
      <c r="R330" s="60"/>
      <c r="S330" s="71" t="s">
        <v>82</v>
      </c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71" t="s">
        <v>82</v>
      </c>
      <c r="AE330" s="60"/>
      <c r="AF330" s="60"/>
      <c r="AG330" s="60"/>
      <c r="AH330" s="60"/>
      <c r="AI330" s="60"/>
      <c r="AJ330" s="94"/>
      <c r="AK330" s="71" t="s">
        <v>82</v>
      </c>
      <c r="AL330" s="60"/>
      <c r="AM330" s="94">
        <v>4</v>
      </c>
      <c r="AN330" s="58">
        <f t="shared" si="63"/>
        <v>102</v>
      </c>
      <c r="AO330" s="92">
        <f t="shared" si="65"/>
        <v>3.9215686274509803E-2</v>
      </c>
      <c r="AP330" s="19"/>
      <c r="AQ330" s="19"/>
      <c r="AR330" s="19"/>
    </row>
    <row r="331" spans="1:44" ht="12.75" customHeight="1">
      <c r="A331" s="121"/>
      <c r="B331" s="124"/>
      <c r="C331" s="61" t="s">
        <v>128</v>
      </c>
      <c r="D331" s="62"/>
      <c r="E331" s="60"/>
      <c r="F331" s="60"/>
      <c r="G331" s="60"/>
      <c r="H331" s="60"/>
      <c r="I331" s="60"/>
      <c r="J331" s="60"/>
      <c r="K331" s="71" t="s">
        <v>82</v>
      </c>
      <c r="L331" s="60"/>
      <c r="M331" s="60"/>
      <c r="N331" s="60"/>
      <c r="O331" s="60"/>
      <c r="P331" s="60"/>
      <c r="Q331" s="60"/>
      <c r="R331" s="60"/>
      <c r="S331" s="71" t="s">
        <v>82</v>
      </c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71" t="s">
        <v>82</v>
      </c>
      <c r="AE331" s="60"/>
      <c r="AF331" s="60"/>
      <c r="AG331" s="60"/>
      <c r="AH331" s="60"/>
      <c r="AI331" s="60"/>
      <c r="AJ331" s="94"/>
      <c r="AK331" s="71" t="s">
        <v>82</v>
      </c>
      <c r="AL331" s="60"/>
      <c r="AM331" s="94">
        <v>4</v>
      </c>
      <c r="AN331" s="58">
        <f t="shared" si="63"/>
        <v>102</v>
      </c>
      <c r="AO331" s="92">
        <f t="shared" si="65"/>
        <v>3.9215686274509803E-2</v>
      </c>
      <c r="AP331" s="19"/>
      <c r="AQ331" s="19"/>
      <c r="AR331" s="19"/>
    </row>
    <row r="332" spans="1:44" ht="12.75" customHeight="1">
      <c r="A332" s="121"/>
      <c r="B332" s="123" t="s">
        <v>120</v>
      </c>
      <c r="C332" s="61" t="s">
        <v>126</v>
      </c>
      <c r="D332" s="62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71" t="s">
        <v>82</v>
      </c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71"/>
      <c r="AK332" s="71" t="s">
        <v>82</v>
      </c>
      <c r="AL332" s="60"/>
      <c r="AM332" s="94">
        <v>2</v>
      </c>
      <c r="AN332" s="58">
        <f t="shared" ref="AN332:AN334" si="66">34*2</f>
        <v>68</v>
      </c>
      <c r="AO332" s="92">
        <f t="shared" si="65"/>
        <v>2.9411764705882353E-2</v>
      </c>
      <c r="AP332" s="19"/>
      <c r="AQ332" s="19"/>
      <c r="AR332" s="19"/>
    </row>
    <row r="333" spans="1:44" ht="12.75" customHeight="1">
      <c r="A333" s="121"/>
      <c r="B333" s="121"/>
      <c r="C333" s="61" t="s">
        <v>127</v>
      </c>
      <c r="D333" s="62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71" t="s">
        <v>82</v>
      </c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94"/>
      <c r="AK333" s="71" t="s">
        <v>82</v>
      </c>
      <c r="AL333" s="60"/>
      <c r="AM333" s="94">
        <v>2</v>
      </c>
      <c r="AN333" s="58">
        <f t="shared" si="66"/>
        <v>68</v>
      </c>
      <c r="AO333" s="92">
        <f t="shared" si="65"/>
        <v>2.9411764705882353E-2</v>
      </c>
      <c r="AP333" s="19"/>
      <c r="AQ333" s="19"/>
      <c r="AR333" s="19"/>
    </row>
    <row r="334" spans="1:44" ht="12.75" customHeight="1">
      <c r="A334" s="121"/>
      <c r="B334" s="124"/>
      <c r="C334" s="61" t="s">
        <v>128</v>
      </c>
      <c r="D334" s="62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71" t="s">
        <v>82</v>
      </c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/>
      <c r="AJ334" s="94"/>
      <c r="AK334" s="71" t="s">
        <v>82</v>
      </c>
      <c r="AL334" s="60"/>
      <c r="AM334" s="94">
        <v>2</v>
      </c>
      <c r="AN334" s="58">
        <f t="shared" si="66"/>
        <v>68</v>
      </c>
      <c r="AO334" s="92">
        <f t="shared" si="65"/>
        <v>2.9411764705882353E-2</v>
      </c>
      <c r="AP334" s="19"/>
      <c r="AQ334" s="19"/>
      <c r="AR334" s="19"/>
    </row>
    <row r="335" spans="1:44" ht="12.75" customHeight="1">
      <c r="A335" s="121"/>
      <c r="B335" s="123" t="s">
        <v>121</v>
      </c>
      <c r="C335" s="61" t="s">
        <v>126</v>
      </c>
      <c r="D335" s="62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103"/>
      <c r="S335" s="60"/>
      <c r="T335" s="60"/>
      <c r="U335" s="71" t="s">
        <v>82</v>
      </c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71" t="s">
        <v>82</v>
      </c>
      <c r="AK335" s="60"/>
      <c r="AL335" s="60"/>
      <c r="AM335" s="94">
        <v>2</v>
      </c>
      <c r="AN335" s="58">
        <f t="shared" ref="AN335:AN346" si="67">34*1</f>
        <v>34</v>
      </c>
      <c r="AO335" s="92">
        <f t="shared" si="65"/>
        <v>5.8823529411764705E-2</v>
      </c>
      <c r="AP335" s="19"/>
      <c r="AQ335" s="19"/>
      <c r="AR335" s="19"/>
    </row>
    <row r="336" spans="1:44" ht="12.75" customHeight="1">
      <c r="A336" s="121"/>
      <c r="B336" s="121"/>
      <c r="C336" s="61" t="s">
        <v>127</v>
      </c>
      <c r="D336" s="93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103"/>
      <c r="S336" s="60"/>
      <c r="T336" s="60"/>
      <c r="U336" s="71" t="s">
        <v>82</v>
      </c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71" t="s">
        <v>82</v>
      </c>
      <c r="AK336" s="60"/>
      <c r="AL336" s="60"/>
      <c r="AM336" s="94">
        <v>2</v>
      </c>
      <c r="AN336" s="58">
        <f t="shared" si="67"/>
        <v>34</v>
      </c>
      <c r="AO336" s="92">
        <f t="shared" si="65"/>
        <v>5.8823529411764705E-2</v>
      </c>
      <c r="AP336" s="19"/>
      <c r="AQ336" s="19"/>
      <c r="AR336" s="19"/>
    </row>
    <row r="337" spans="1:44" ht="12.75" customHeight="1">
      <c r="A337" s="121"/>
      <c r="B337" s="124"/>
      <c r="C337" s="61" t="s">
        <v>128</v>
      </c>
      <c r="D337" s="93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103"/>
      <c r="S337" s="60"/>
      <c r="T337" s="60"/>
      <c r="U337" s="71" t="s">
        <v>82</v>
      </c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/>
      <c r="AJ337" s="71" t="s">
        <v>82</v>
      </c>
      <c r="AK337" s="60"/>
      <c r="AL337" s="60"/>
      <c r="AM337" s="94">
        <v>2</v>
      </c>
      <c r="AN337" s="58">
        <f t="shared" si="67"/>
        <v>34</v>
      </c>
      <c r="AO337" s="92">
        <f t="shared" si="65"/>
        <v>5.8823529411764705E-2</v>
      </c>
      <c r="AP337" s="19"/>
      <c r="AQ337" s="19"/>
      <c r="AR337" s="19"/>
    </row>
    <row r="338" spans="1:44" ht="12.75" customHeight="1">
      <c r="A338" s="121"/>
      <c r="B338" s="136" t="s">
        <v>130</v>
      </c>
      <c r="C338" s="61" t="s">
        <v>126</v>
      </c>
      <c r="D338" s="93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71" t="s">
        <v>82</v>
      </c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/>
      <c r="AJ338" s="71" t="s">
        <v>82</v>
      </c>
      <c r="AK338" s="60"/>
      <c r="AL338" s="60"/>
      <c r="AM338" s="94">
        <v>2</v>
      </c>
      <c r="AN338" s="58">
        <f t="shared" si="67"/>
        <v>34</v>
      </c>
      <c r="AO338" s="92">
        <f t="shared" si="65"/>
        <v>5.8823529411764705E-2</v>
      </c>
      <c r="AP338" s="19"/>
      <c r="AQ338" s="19"/>
      <c r="AR338" s="19"/>
    </row>
    <row r="339" spans="1:44" ht="12.75" customHeight="1">
      <c r="A339" s="121"/>
      <c r="B339" s="121"/>
      <c r="C339" s="61" t="s">
        <v>127</v>
      </c>
      <c r="D339" s="93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71" t="s">
        <v>82</v>
      </c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/>
      <c r="AJ339" s="71" t="s">
        <v>82</v>
      </c>
      <c r="AK339" s="60"/>
      <c r="AL339" s="60"/>
      <c r="AM339" s="94">
        <v>2</v>
      </c>
      <c r="AN339" s="58">
        <f t="shared" si="67"/>
        <v>34</v>
      </c>
      <c r="AO339" s="92">
        <f t="shared" si="65"/>
        <v>5.8823529411764705E-2</v>
      </c>
      <c r="AP339" s="19"/>
      <c r="AQ339" s="19"/>
      <c r="AR339" s="19"/>
    </row>
    <row r="340" spans="1:44" ht="12.75" customHeight="1">
      <c r="A340" s="121"/>
      <c r="B340" s="124"/>
      <c r="C340" s="61" t="s">
        <v>128</v>
      </c>
      <c r="D340" s="93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71" t="s">
        <v>82</v>
      </c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0"/>
      <c r="AG340" s="60"/>
      <c r="AH340" s="60"/>
      <c r="AI340" s="60"/>
      <c r="AJ340" s="71" t="s">
        <v>82</v>
      </c>
      <c r="AK340" s="60"/>
      <c r="AL340" s="60"/>
      <c r="AM340" s="94">
        <v>2</v>
      </c>
      <c r="AN340" s="58">
        <f t="shared" si="67"/>
        <v>34</v>
      </c>
      <c r="AO340" s="92">
        <f t="shared" si="65"/>
        <v>5.8823529411764705E-2</v>
      </c>
      <c r="AP340" s="19"/>
      <c r="AQ340" s="19"/>
      <c r="AR340" s="19"/>
    </row>
    <row r="341" spans="1:44" ht="12.75" customHeight="1">
      <c r="A341" s="121"/>
      <c r="B341" s="123" t="s">
        <v>131</v>
      </c>
      <c r="C341" s="61" t="s">
        <v>126</v>
      </c>
      <c r="D341" s="93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71" t="s">
        <v>82</v>
      </c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0"/>
      <c r="AG341" s="71" t="s">
        <v>82</v>
      </c>
      <c r="AH341" s="60"/>
      <c r="AI341" s="60"/>
      <c r="AJ341" s="94"/>
      <c r="AK341" s="60"/>
      <c r="AL341" s="60"/>
      <c r="AM341" s="94">
        <v>2</v>
      </c>
      <c r="AN341" s="58">
        <f t="shared" si="67"/>
        <v>34</v>
      </c>
      <c r="AO341" s="92">
        <f t="shared" si="65"/>
        <v>5.8823529411764705E-2</v>
      </c>
      <c r="AP341" s="19"/>
      <c r="AQ341" s="19"/>
      <c r="AR341" s="19"/>
    </row>
    <row r="342" spans="1:44" ht="12.75" customHeight="1">
      <c r="A342" s="121"/>
      <c r="B342" s="121"/>
      <c r="C342" s="61" t="s">
        <v>127</v>
      </c>
      <c r="D342" s="93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71" t="s">
        <v>82</v>
      </c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0"/>
      <c r="AG342" s="71" t="s">
        <v>82</v>
      </c>
      <c r="AH342" s="60"/>
      <c r="AI342" s="60"/>
      <c r="AJ342" s="94"/>
      <c r="AK342" s="60"/>
      <c r="AL342" s="60"/>
      <c r="AM342" s="94">
        <v>2</v>
      </c>
      <c r="AN342" s="58">
        <f t="shared" si="67"/>
        <v>34</v>
      </c>
      <c r="AO342" s="92">
        <f t="shared" si="65"/>
        <v>5.8823529411764705E-2</v>
      </c>
      <c r="AP342" s="19"/>
      <c r="AQ342" s="19"/>
      <c r="AR342" s="19"/>
    </row>
    <row r="343" spans="1:44" ht="12.75" customHeight="1">
      <c r="A343" s="121"/>
      <c r="B343" s="122"/>
      <c r="C343" s="61" t="s">
        <v>128</v>
      </c>
      <c r="D343" s="93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71" t="s">
        <v>82</v>
      </c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0"/>
      <c r="AG343" s="71" t="s">
        <v>82</v>
      </c>
      <c r="AH343" s="60"/>
      <c r="AI343" s="60"/>
      <c r="AJ343" s="94"/>
      <c r="AK343" s="60"/>
      <c r="AL343" s="60"/>
      <c r="AM343" s="94">
        <v>2</v>
      </c>
      <c r="AN343" s="58">
        <f t="shared" si="67"/>
        <v>34</v>
      </c>
      <c r="AO343" s="92">
        <f t="shared" si="65"/>
        <v>5.8823529411764705E-2</v>
      </c>
      <c r="AP343" s="19"/>
      <c r="AQ343" s="19"/>
      <c r="AR343" s="19"/>
    </row>
    <row r="344" spans="1:44" ht="12.75" customHeight="1">
      <c r="A344" s="121"/>
      <c r="B344" s="123" t="s">
        <v>122</v>
      </c>
      <c r="C344" s="61" t="s">
        <v>126</v>
      </c>
      <c r="D344" s="62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71" t="s">
        <v>82</v>
      </c>
      <c r="T344" s="58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0"/>
      <c r="AG344" s="71"/>
      <c r="AH344" s="60"/>
      <c r="AI344" s="60"/>
      <c r="AJ344" s="94"/>
      <c r="AK344" s="71" t="s">
        <v>82</v>
      </c>
      <c r="AL344" s="60"/>
      <c r="AM344" s="94">
        <v>2</v>
      </c>
      <c r="AN344" s="58">
        <f t="shared" si="67"/>
        <v>34</v>
      </c>
      <c r="AO344" s="92">
        <f t="shared" si="65"/>
        <v>5.8823529411764705E-2</v>
      </c>
      <c r="AP344" s="19"/>
      <c r="AQ344" s="19"/>
      <c r="AR344" s="19"/>
    </row>
    <row r="345" spans="1:44" ht="12.75" customHeight="1">
      <c r="A345" s="121"/>
      <c r="B345" s="121"/>
      <c r="C345" s="61" t="s">
        <v>127</v>
      </c>
      <c r="D345" s="62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8" t="s">
        <v>82</v>
      </c>
      <c r="T345" s="58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0"/>
      <c r="AG345" s="60"/>
      <c r="AH345" s="60"/>
      <c r="AI345" s="60"/>
      <c r="AJ345" s="94"/>
      <c r="AK345" s="71" t="s">
        <v>82</v>
      </c>
      <c r="AL345" s="60"/>
      <c r="AM345" s="94">
        <v>2</v>
      </c>
      <c r="AN345" s="58">
        <f t="shared" si="67"/>
        <v>34</v>
      </c>
      <c r="AO345" s="92">
        <f t="shared" si="65"/>
        <v>5.8823529411764705E-2</v>
      </c>
      <c r="AP345" s="19"/>
      <c r="AQ345" s="19"/>
      <c r="AR345" s="19"/>
    </row>
    <row r="346" spans="1:44" ht="12.75" customHeight="1">
      <c r="A346" s="121"/>
      <c r="B346" s="124"/>
      <c r="C346" s="61" t="s">
        <v>128</v>
      </c>
      <c r="D346" s="62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8" t="s">
        <v>82</v>
      </c>
      <c r="T346" s="58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/>
      <c r="AJ346" s="94"/>
      <c r="AK346" s="71" t="s">
        <v>82</v>
      </c>
      <c r="AL346" s="60"/>
      <c r="AM346" s="94">
        <v>2</v>
      </c>
      <c r="AN346" s="58">
        <f t="shared" si="67"/>
        <v>34</v>
      </c>
      <c r="AO346" s="92">
        <f t="shared" si="65"/>
        <v>5.8823529411764705E-2</v>
      </c>
      <c r="AP346" s="19"/>
      <c r="AQ346" s="19"/>
      <c r="AR346" s="19"/>
    </row>
    <row r="347" spans="1:44" ht="12.75" customHeight="1">
      <c r="A347" s="121"/>
      <c r="B347" s="123" t="s">
        <v>102</v>
      </c>
      <c r="C347" s="61" t="s">
        <v>126</v>
      </c>
      <c r="D347" s="93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71" t="s">
        <v>82</v>
      </c>
      <c r="P347" s="60"/>
      <c r="Q347" s="60"/>
      <c r="R347" s="60"/>
      <c r="S347" s="58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71" t="s">
        <v>82</v>
      </c>
      <c r="AE347" s="60"/>
      <c r="AF347" s="60"/>
      <c r="AG347" s="60"/>
      <c r="AH347" s="60"/>
      <c r="AI347" s="60"/>
      <c r="AJ347" s="91" t="s">
        <v>82</v>
      </c>
      <c r="AK347" s="60"/>
      <c r="AL347" s="60"/>
      <c r="AM347" s="94">
        <v>2</v>
      </c>
      <c r="AN347" s="58">
        <f t="shared" ref="AN347:AN349" si="68">34*3</f>
        <v>102</v>
      </c>
      <c r="AO347" s="92">
        <f t="shared" si="65"/>
        <v>1.9607843137254902E-2</v>
      </c>
      <c r="AP347" s="19"/>
      <c r="AQ347" s="19"/>
      <c r="AR347" s="19"/>
    </row>
    <row r="348" spans="1:44" ht="12.75" customHeight="1">
      <c r="A348" s="121"/>
      <c r="B348" s="121"/>
      <c r="C348" s="61" t="s">
        <v>127</v>
      </c>
      <c r="D348" s="93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71" t="s">
        <v>82</v>
      </c>
      <c r="P348" s="60"/>
      <c r="Q348" s="60"/>
      <c r="R348" s="60"/>
      <c r="S348" s="58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71" t="s">
        <v>82</v>
      </c>
      <c r="AE348" s="60"/>
      <c r="AF348" s="60"/>
      <c r="AG348" s="60"/>
      <c r="AH348" s="60"/>
      <c r="AI348" s="71"/>
      <c r="AJ348" s="91" t="s">
        <v>82</v>
      </c>
      <c r="AK348" s="60"/>
      <c r="AL348" s="60"/>
      <c r="AM348" s="94">
        <v>2</v>
      </c>
      <c r="AN348" s="58">
        <f t="shared" si="68"/>
        <v>102</v>
      </c>
      <c r="AO348" s="92">
        <f t="shared" si="65"/>
        <v>1.9607843137254902E-2</v>
      </c>
      <c r="AP348" s="19"/>
      <c r="AQ348" s="19"/>
      <c r="AR348" s="19"/>
    </row>
    <row r="349" spans="1:44" ht="12.75" customHeight="1">
      <c r="A349" s="121"/>
      <c r="B349" s="124"/>
      <c r="C349" s="61" t="s">
        <v>128</v>
      </c>
      <c r="D349" s="93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71" t="s">
        <v>82</v>
      </c>
      <c r="P349" s="60"/>
      <c r="Q349" s="60"/>
      <c r="R349" s="60"/>
      <c r="S349" s="58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71" t="s">
        <v>82</v>
      </c>
      <c r="AE349" s="60"/>
      <c r="AF349" s="60"/>
      <c r="AG349" s="60"/>
      <c r="AH349" s="60"/>
      <c r="AI349" s="60"/>
      <c r="AJ349" s="91" t="s">
        <v>82</v>
      </c>
      <c r="AK349" s="60"/>
      <c r="AL349" s="60"/>
      <c r="AM349" s="94">
        <v>2</v>
      </c>
      <c r="AN349" s="58">
        <f t="shared" si="68"/>
        <v>102</v>
      </c>
      <c r="AO349" s="92">
        <f t="shared" si="65"/>
        <v>1.9607843137254902E-2</v>
      </c>
      <c r="AP349" s="19"/>
      <c r="AQ349" s="19"/>
      <c r="AR349" s="19"/>
    </row>
    <row r="350" spans="1:44" ht="12.75" customHeight="1">
      <c r="A350" s="121"/>
      <c r="B350" s="123" t="s">
        <v>103</v>
      </c>
      <c r="C350" s="61" t="s">
        <v>126</v>
      </c>
      <c r="D350" s="93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71" t="s">
        <v>82</v>
      </c>
      <c r="R350" s="60"/>
      <c r="S350" s="58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0"/>
      <c r="AG350" s="60"/>
      <c r="AH350" s="71" t="s">
        <v>82</v>
      </c>
      <c r="AI350" s="60"/>
      <c r="AJ350" s="94"/>
      <c r="AK350" s="60"/>
      <c r="AL350" s="60"/>
      <c r="AM350" s="94">
        <v>2</v>
      </c>
      <c r="AN350" s="58">
        <f t="shared" ref="AN350:AN361" si="69">34*2</f>
        <v>68</v>
      </c>
      <c r="AO350" s="92">
        <f t="shared" si="65"/>
        <v>2.9411764705882353E-2</v>
      </c>
      <c r="AP350" s="19"/>
      <c r="AQ350" s="19"/>
      <c r="AR350" s="19"/>
    </row>
    <row r="351" spans="1:44" ht="12.75" customHeight="1">
      <c r="A351" s="121"/>
      <c r="B351" s="121"/>
      <c r="C351" s="61" t="s">
        <v>127</v>
      </c>
      <c r="D351" s="93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71" t="s">
        <v>82</v>
      </c>
      <c r="R351" s="60"/>
      <c r="S351" s="58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0"/>
      <c r="AG351" s="60"/>
      <c r="AH351" s="71" t="s">
        <v>82</v>
      </c>
      <c r="AI351" s="60"/>
      <c r="AJ351" s="94"/>
      <c r="AK351" s="60"/>
      <c r="AL351" s="60"/>
      <c r="AM351" s="94">
        <v>2</v>
      </c>
      <c r="AN351" s="58">
        <f t="shared" si="69"/>
        <v>68</v>
      </c>
      <c r="AO351" s="92">
        <f t="shared" si="65"/>
        <v>2.9411764705882353E-2</v>
      </c>
      <c r="AP351" s="19"/>
      <c r="AQ351" s="19"/>
      <c r="AR351" s="19"/>
    </row>
    <row r="352" spans="1:44" ht="12.75" customHeight="1">
      <c r="A352" s="121"/>
      <c r="B352" s="124"/>
      <c r="C352" s="61" t="s">
        <v>128</v>
      </c>
      <c r="D352" s="93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71" t="s">
        <v>82</v>
      </c>
      <c r="R352" s="60"/>
      <c r="S352" s="58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0"/>
      <c r="AG352" s="60"/>
      <c r="AH352" s="71" t="s">
        <v>82</v>
      </c>
      <c r="AI352" s="60"/>
      <c r="AJ352" s="94"/>
      <c r="AK352" s="60"/>
      <c r="AL352" s="60"/>
      <c r="AM352" s="94">
        <v>2</v>
      </c>
      <c r="AN352" s="58">
        <f t="shared" si="69"/>
        <v>68</v>
      </c>
      <c r="AO352" s="92">
        <f t="shared" si="65"/>
        <v>2.9411764705882353E-2</v>
      </c>
      <c r="AP352" s="19"/>
      <c r="AQ352" s="19"/>
      <c r="AR352" s="19"/>
    </row>
    <row r="353" spans="1:44" ht="12.75" customHeight="1">
      <c r="A353" s="121"/>
      <c r="B353" s="123" t="s">
        <v>123</v>
      </c>
      <c r="C353" s="61" t="s">
        <v>126</v>
      </c>
      <c r="D353" s="93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71" t="s">
        <v>82</v>
      </c>
      <c r="S353" s="58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0"/>
      <c r="AG353" s="60"/>
      <c r="AH353" s="60"/>
      <c r="AI353" s="71" t="s">
        <v>82</v>
      </c>
      <c r="AJ353" s="60"/>
      <c r="AK353" s="60"/>
      <c r="AL353" s="60"/>
      <c r="AM353" s="94">
        <v>2</v>
      </c>
      <c r="AN353" s="58">
        <f t="shared" si="69"/>
        <v>68</v>
      </c>
      <c r="AO353" s="92">
        <f t="shared" si="65"/>
        <v>2.9411764705882353E-2</v>
      </c>
      <c r="AP353" s="19"/>
      <c r="AQ353" s="19"/>
      <c r="AR353" s="19"/>
    </row>
    <row r="354" spans="1:44" ht="12.75" customHeight="1">
      <c r="A354" s="121"/>
      <c r="B354" s="121"/>
      <c r="C354" s="61" t="s">
        <v>127</v>
      </c>
      <c r="D354" s="93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71" t="s">
        <v>82</v>
      </c>
      <c r="S354" s="58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0"/>
      <c r="AG354" s="60"/>
      <c r="AH354" s="60"/>
      <c r="AI354" s="71" t="s">
        <v>82</v>
      </c>
      <c r="AJ354" s="60"/>
      <c r="AK354" s="60"/>
      <c r="AL354" s="60"/>
      <c r="AM354" s="94">
        <v>2</v>
      </c>
      <c r="AN354" s="58">
        <f t="shared" si="69"/>
        <v>68</v>
      </c>
      <c r="AO354" s="92">
        <f t="shared" si="65"/>
        <v>2.9411764705882353E-2</v>
      </c>
      <c r="AP354" s="19"/>
      <c r="AQ354" s="19"/>
      <c r="AR354" s="19"/>
    </row>
    <row r="355" spans="1:44" ht="12.75" customHeight="1">
      <c r="A355" s="121"/>
      <c r="B355" s="124"/>
      <c r="C355" s="61" t="s">
        <v>128</v>
      </c>
      <c r="D355" s="93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71" t="s">
        <v>82</v>
      </c>
      <c r="S355" s="58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71" t="s">
        <v>82</v>
      </c>
      <c r="AJ355" s="60"/>
      <c r="AK355" s="60"/>
      <c r="AL355" s="60"/>
      <c r="AM355" s="94">
        <v>2</v>
      </c>
      <c r="AN355" s="58">
        <f t="shared" si="69"/>
        <v>68</v>
      </c>
      <c r="AO355" s="92">
        <f t="shared" si="65"/>
        <v>2.9411764705882353E-2</v>
      </c>
      <c r="AP355" s="19"/>
      <c r="AQ355" s="19"/>
      <c r="AR355" s="19"/>
    </row>
    <row r="356" spans="1:44" ht="12.75" customHeight="1">
      <c r="A356" s="121"/>
      <c r="B356" s="123" t="s">
        <v>132</v>
      </c>
      <c r="C356" s="61" t="s">
        <v>126</v>
      </c>
      <c r="D356" s="93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71" t="s">
        <v>82</v>
      </c>
      <c r="S356" s="58"/>
      <c r="T356" s="71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0"/>
      <c r="AG356" s="60"/>
      <c r="AH356" s="71"/>
      <c r="AI356" s="71"/>
      <c r="AJ356" s="91" t="s">
        <v>82</v>
      </c>
      <c r="AK356" s="60"/>
      <c r="AL356" s="60"/>
      <c r="AM356" s="94">
        <v>2</v>
      </c>
      <c r="AN356" s="58">
        <f t="shared" si="69"/>
        <v>68</v>
      </c>
      <c r="AO356" s="92">
        <f t="shared" si="65"/>
        <v>2.9411764705882353E-2</v>
      </c>
      <c r="AP356" s="19"/>
      <c r="AQ356" s="19"/>
      <c r="AR356" s="19"/>
    </row>
    <row r="357" spans="1:44" ht="12.75" customHeight="1">
      <c r="A357" s="121"/>
      <c r="B357" s="121"/>
      <c r="C357" s="61" t="s">
        <v>127</v>
      </c>
      <c r="D357" s="93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71" t="s">
        <v>82</v>
      </c>
      <c r="S357" s="58"/>
      <c r="T357" s="71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0"/>
      <c r="AG357" s="60"/>
      <c r="AH357" s="71"/>
      <c r="AI357" s="71"/>
      <c r="AJ357" s="91" t="s">
        <v>82</v>
      </c>
      <c r="AK357" s="60"/>
      <c r="AL357" s="60"/>
      <c r="AM357" s="94">
        <v>2</v>
      </c>
      <c r="AN357" s="58">
        <f t="shared" si="69"/>
        <v>68</v>
      </c>
      <c r="AO357" s="92">
        <f t="shared" si="65"/>
        <v>2.9411764705882353E-2</v>
      </c>
      <c r="AP357" s="19"/>
      <c r="AQ357" s="19"/>
      <c r="AR357" s="19"/>
    </row>
    <row r="358" spans="1:44" ht="12.75" customHeight="1">
      <c r="A358" s="121"/>
      <c r="B358" s="124"/>
      <c r="C358" s="61" t="s">
        <v>128</v>
      </c>
      <c r="D358" s="93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71" t="s">
        <v>82</v>
      </c>
      <c r="S358" s="58"/>
      <c r="T358" s="71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71"/>
      <c r="AI358" s="71"/>
      <c r="AJ358" s="91" t="s">
        <v>82</v>
      </c>
      <c r="AK358" s="60"/>
      <c r="AL358" s="60"/>
      <c r="AM358" s="94">
        <v>2</v>
      </c>
      <c r="AN358" s="58">
        <f t="shared" si="69"/>
        <v>68</v>
      </c>
      <c r="AO358" s="92">
        <f t="shared" si="65"/>
        <v>2.9411764705882353E-2</v>
      </c>
      <c r="AP358" s="19"/>
      <c r="AQ358" s="19"/>
      <c r="AR358" s="19"/>
    </row>
    <row r="359" spans="1:44" ht="12.75" customHeight="1">
      <c r="A359" s="121"/>
      <c r="B359" s="123" t="s">
        <v>105</v>
      </c>
      <c r="C359" s="61" t="s">
        <v>126</v>
      </c>
      <c r="D359" s="93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71" t="s">
        <v>82</v>
      </c>
      <c r="R359" s="60"/>
      <c r="S359" s="58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0"/>
      <c r="AG359" s="60"/>
      <c r="AH359" s="71" t="s">
        <v>82</v>
      </c>
      <c r="AI359" s="60"/>
      <c r="AJ359" s="91"/>
      <c r="AK359" s="60"/>
      <c r="AL359" s="60"/>
      <c r="AM359" s="94">
        <v>2</v>
      </c>
      <c r="AN359" s="58">
        <f t="shared" si="69"/>
        <v>68</v>
      </c>
      <c r="AO359" s="92">
        <f t="shared" si="65"/>
        <v>2.9411764705882353E-2</v>
      </c>
      <c r="AP359" s="19"/>
      <c r="AQ359" s="19"/>
      <c r="AR359" s="19"/>
    </row>
    <row r="360" spans="1:44" ht="12.75" customHeight="1">
      <c r="A360" s="121"/>
      <c r="B360" s="121"/>
      <c r="C360" s="61" t="s">
        <v>127</v>
      </c>
      <c r="D360" s="93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71" t="s">
        <v>82</v>
      </c>
      <c r="R360" s="60"/>
      <c r="S360" s="58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0"/>
      <c r="AG360" s="60"/>
      <c r="AH360" s="71" t="s">
        <v>82</v>
      </c>
      <c r="AI360" s="60"/>
      <c r="AJ360" s="91"/>
      <c r="AK360" s="60"/>
      <c r="AL360" s="60"/>
      <c r="AM360" s="94">
        <v>2</v>
      </c>
      <c r="AN360" s="58">
        <f t="shared" si="69"/>
        <v>68</v>
      </c>
      <c r="AO360" s="92">
        <f t="shared" si="65"/>
        <v>2.9411764705882353E-2</v>
      </c>
      <c r="AP360" s="19"/>
      <c r="AQ360" s="19"/>
      <c r="AR360" s="19"/>
    </row>
    <row r="361" spans="1:44" ht="12.75" customHeight="1">
      <c r="A361" s="121"/>
      <c r="B361" s="124"/>
      <c r="C361" s="61" t="s">
        <v>128</v>
      </c>
      <c r="D361" s="93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71" t="s">
        <v>82</v>
      </c>
      <c r="R361" s="60"/>
      <c r="S361" s="58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  <c r="AE361" s="60"/>
      <c r="AF361" s="60"/>
      <c r="AG361" s="60"/>
      <c r="AH361" s="71" t="s">
        <v>82</v>
      </c>
      <c r="AI361" s="60"/>
      <c r="AJ361" s="91" t="s">
        <v>82</v>
      </c>
      <c r="AK361" s="60"/>
      <c r="AL361" s="60"/>
      <c r="AM361" s="94">
        <v>2</v>
      </c>
      <c r="AN361" s="58">
        <f t="shared" si="69"/>
        <v>68</v>
      </c>
      <c r="AO361" s="92">
        <f t="shared" si="65"/>
        <v>2.9411764705882353E-2</v>
      </c>
      <c r="AP361" s="19"/>
      <c r="AQ361" s="19"/>
      <c r="AR361" s="19"/>
    </row>
    <row r="362" spans="1:44" ht="12.75" customHeight="1">
      <c r="A362" s="121"/>
      <c r="B362" s="123" t="s">
        <v>76</v>
      </c>
      <c r="C362" s="61" t="s">
        <v>126</v>
      </c>
      <c r="D362" s="93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9" t="s">
        <v>82</v>
      </c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0"/>
      <c r="AG362" s="60"/>
      <c r="AH362" s="60"/>
      <c r="AI362" s="69" t="s">
        <v>82</v>
      </c>
      <c r="AJ362" s="60"/>
      <c r="AK362" s="60"/>
      <c r="AL362" s="60"/>
      <c r="AM362" s="94">
        <v>2</v>
      </c>
      <c r="AN362" s="58">
        <f t="shared" ref="AN362:AN370" si="70">34*1</f>
        <v>34</v>
      </c>
      <c r="AO362" s="92">
        <f t="shared" si="65"/>
        <v>5.8823529411764705E-2</v>
      </c>
      <c r="AP362" s="19"/>
      <c r="AQ362" s="19"/>
      <c r="AR362" s="19"/>
    </row>
    <row r="363" spans="1:44" ht="12.75" customHeight="1">
      <c r="A363" s="121"/>
      <c r="B363" s="121"/>
      <c r="C363" s="61" t="s">
        <v>127</v>
      </c>
      <c r="D363" s="93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9" t="s">
        <v>82</v>
      </c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0"/>
      <c r="AG363" s="60"/>
      <c r="AH363" s="60"/>
      <c r="AI363" s="69" t="s">
        <v>82</v>
      </c>
      <c r="AJ363" s="60"/>
      <c r="AK363" s="60"/>
      <c r="AL363" s="60"/>
      <c r="AM363" s="94">
        <v>2</v>
      </c>
      <c r="AN363" s="58">
        <f t="shared" si="70"/>
        <v>34</v>
      </c>
      <c r="AO363" s="92">
        <f t="shared" si="65"/>
        <v>5.8823529411764705E-2</v>
      </c>
      <c r="AP363" s="19"/>
      <c r="AQ363" s="19"/>
      <c r="AR363" s="19"/>
    </row>
    <row r="364" spans="1:44" ht="12.75" customHeight="1">
      <c r="A364" s="121"/>
      <c r="B364" s="124"/>
      <c r="C364" s="61" t="s">
        <v>128</v>
      </c>
      <c r="D364" s="93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9" t="s">
        <v>82</v>
      </c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0"/>
      <c r="AG364" s="60"/>
      <c r="AH364" s="60"/>
      <c r="AI364" s="69" t="s">
        <v>82</v>
      </c>
      <c r="AJ364" s="60"/>
      <c r="AK364" s="60"/>
      <c r="AL364" s="60"/>
      <c r="AM364" s="94">
        <v>2</v>
      </c>
      <c r="AN364" s="58">
        <f t="shared" si="70"/>
        <v>34</v>
      </c>
      <c r="AO364" s="92">
        <f t="shared" si="65"/>
        <v>5.8823529411764705E-2</v>
      </c>
      <c r="AP364" s="19"/>
      <c r="AQ364" s="19"/>
      <c r="AR364" s="19"/>
    </row>
    <row r="365" spans="1:44" ht="12.75" customHeight="1">
      <c r="A365" s="121"/>
      <c r="B365" s="123" t="s">
        <v>77</v>
      </c>
      <c r="C365" s="61" t="s">
        <v>126</v>
      </c>
      <c r="D365" s="93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9" t="s">
        <v>82</v>
      </c>
      <c r="R365" s="104"/>
      <c r="S365" s="69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0"/>
      <c r="AG365" s="60"/>
      <c r="AH365" s="69" t="s">
        <v>82</v>
      </c>
      <c r="AI365" s="60"/>
      <c r="AJ365" s="94"/>
      <c r="AK365" s="60"/>
      <c r="AL365" s="60"/>
      <c r="AM365" s="94">
        <v>2</v>
      </c>
      <c r="AN365" s="58">
        <f t="shared" si="70"/>
        <v>34</v>
      </c>
      <c r="AO365" s="92">
        <f t="shared" si="65"/>
        <v>5.8823529411764705E-2</v>
      </c>
      <c r="AP365" s="19"/>
      <c r="AQ365" s="19"/>
      <c r="AR365" s="19"/>
    </row>
    <row r="366" spans="1:44" ht="12.75" customHeight="1">
      <c r="A366" s="121"/>
      <c r="B366" s="121"/>
      <c r="C366" s="61" t="s">
        <v>127</v>
      </c>
      <c r="D366" s="93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9" t="s">
        <v>82</v>
      </c>
      <c r="R366" s="104"/>
      <c r="S366" s="58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0"/>
      <c r="AG366" s="60"/>
      <c r="AH366" s="69" t="s">
        <v>82</v>
      </c>
      <c r="AI366" s="60"/>
      <c r="AJ366" s="94"/>
      <c r="AK366" s="60"/>
      <c r="AL366" s="60"/>
      <c r="AM366" s="94">
        <v>2</v>
      </c>
      <c r="AN366" s="58">
        <f t="shared" si="70"/>
        <v>34</v>
      </c>
      <c r="AO366" s="92">
        <f t="shared" si="65"/>
        <v>5.8823529411764705E-2</v>
      </c>
      <c r="AP366" s="19"/>
      <c r="AQ366" s="19"/>
      <c r="AR366" s="19"/>
    </row>
    <row r="367" spans="1:44" ht="12.75" customHeight="1">
      <c r="A367" s="121"/>
      <c r="B367" s="124"/>
      <c r="C367" s="61" t="s">
        <v>128</v>
      </c>
      <c r="D367" s="93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9" t="s">
        <v>82</v>
      </c>
      <c r="R367" s="104"/>
      <c r="S367" s="58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0"/>
      <c r="AG367" s="60"/>
      <c r="AH367" s="69" t="s">
        <v>82</v>
      </c>
      <c r="AI367" s="60"/>
      <c r="AJ367" s="94"/>
      <c r="AK367" s="60"/>
      <c r="AL367" s="60"/>
      <c r="AM367" s="94">
        <v>2</v>
      </c>
      <c r="AN367" s="58">
        <f t="shared" si="70"/>
        <v>34</v>
      </c>
      <c r="AO367" s="92">
        <f t="shared" si="65"/>
        <v>5.8823529411764705E-2</v>
      </c>
      <c r="AP367" s="19"/>
      <c r="AQ367" s="19"/>
      <c r="AR367" s="19"/>
    </row>
    <row r="368" spans="1:44" ht="12.75" customHeight="1">
      <c r="A368" s="121"/>
      <c r="B368" s="123" t="s">
        <v>133</v>
      </c>
      <c r="C368" s="61" t="s">
        <v>126</v>
      </c>
      <c r="D368" s="93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97" t="s">
        <v>82</v>
      </c>
      <c r="S368" s="58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0"/>
      <c r="AG368" s="60"/>
      <c r="AH368" s="60"/>
      <c r="AI368" s="60"/>
      <c r="AJ368" s="91" t="s">
        <v>82</v>
      </c>
      <c r="AK368" s="60"/>
      <c r="AL368" s="60"/>
      <c r="AM368" s="94">
        <v>2</v>
      </c>
      <c r="AN368" s="58">
        <f t="shared" si="70"/>
        <v>34</v>
      </c>
      <c r="AO368" s="92">
        <f t="shared" si="65"/>
        <v>5.8823529411764705E-2</v>
      </c>
      <c r="AP368" s="19"/>
      <c r="AQ368" s="19"/>
      <c r="AR368" s="19"/>
    </row>
    <row r="369" spans="1:44" ht="12.75" customHeight="1">
      <c r="A369" s="121"/>
      <c r="B369" s="121"/>
      <c r="C369" s="61" t="s">
        <v>127</v>
      </c>
      <c r="D369" s="93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97" t="s">
        <v>82</v>
      </c>
      <c r="S369" s="58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0"/>
      <c r="AG369" s="60"/>
      <c r="AH369" s="60"/>
      <c r="AI369" s="60"/>
      <c r="AJ369" s="91" t="s">
        <v>82</v>
      </c>
      <c r="AK369" s="60"/>
      <c r="AL369" s="60"/>
      <c r="AM369" s="94">
        <v>2</v>
      </c>
      <c r="AN369" s="58">
        <f t="shared" si="70"/>
        <v>34</v>
      </c>
      <c r="AO369" s="92">
        <f t="shared" si="65"/>
        <v>5.8823529411764705E-2</v>
      </c>
      <c r="AP369" s="19"/>
      <c r="AQ369" s="19"/>
      <c r="AR369" s="19"/>
    </row>
    <row r="370" spans="1:44" ht="12.75" customHeight="1">
      <c r="A370" s="121"/>
      <c r="B370" s="124"/>
      <c r="C370" s="61" t="s">
        <v>128</v>
      </c>
      <c r="D370" s="93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97" t="s">
        <v>82</v>
      </c>
      <c r="S370" s="58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0"/>
      <c r="AG370" s="60"/>
      <c r="AH370" s="60"/>
      <c r="AI370" s="60"/>
      <c r="AJ370" s="91" t="s">
        <v>82</v>
      </c>
      <c r="AK370" s="60"/>
      <c r="AL370" s="60"/>
      <c r="AM370" s="94">
        <v>2</v>
      </c>
      <c r="AN370" s="58">
        <f t="shared" si="70"/>
        <v>34</v>
      </c>
      <c r="AO370" s="92">
        <f t="shared" si="65"/>
        <v>5.8823529411764705E-2</v>
      </c>
      <c r="AP370" s="19"/>
      <c r="AQ370" s="19"/>
      <c r="AR370" s="19"/>
    </row>
    <row r="371" spans="1:44" ht="12.75" customHeight="1">
      <c r="A371" s="121"/>
      <c r="B371" s="123" t="s">
        <v>78</v>
      </c>
      <c r="C371" s="61" t="s">
        <v>126</v>
      </c>
      <c r="D371" s="93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97"/>
      <c r="S371" s="97" t="s">
        <v>82</v>
      </c>
      <c r="T371" s="58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/>
      <c r="AJ371" s="60"/>
      <c r="AK371" s="91" t="s">
        <v>82</v>
      </c>
      <c r="AL371" s="60"/>
      <c r="AM371" s="94">
        <v>2</v>
      </c>
      <c r="AN371" s="58">
        <f t="shared" ref="AN371:AN373" si="71">34*2</f>
        <v>68</v>
      </c>
      <c r="AO371" s="92">
        <f t="shared" si="65"/>
        <v>2.9411764705882353E-2</v>
      </c>
      <c r="AP371" s="19"/>
      <c r="AQ371" s="19"/>
      <c r="AR371" s="19"/>
    </row>
    <row r="372" spans="1:44" ht="12.75" customHeight="1">
      <c r="A372" s="121"/>
      <c r="B372" s="121"/>
      <c r="C372" s="61" t="s">
        <v>127</v>
      </c>
      <c r="D372" s="62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97" t="s">
        <v>82</v>
      </c>
      <c r="T372" s="58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/>
      <c r="AJ372" s="60"/>
      <c r="AK372" s="91" t="s">
        <v>82</v>
      </c>
      <c r="AL372" s="60"/>
      <c r="AM372" s="94">
        <v>2</v>
      </c>
      <c r="AN372" s="58">
        <f t="shared" si="71"/>
        <v>68</v>
      </c>
      <c r="AO372" s="92">
        <f t="shared" si="65"/>
        <v>2.9411764705882353E-2</v>
      </c>
      <c r="AP372" s="19"/>
      <c r="AQ372" s="19"/>
      <c r="AR372" s="19"/>
    </row>
    <row r="373" spans="1:44" ht="12.75" customHeight="1">
      <c r="A373" s="124"/>
      <c r="B373" s="124"/>
      <c r="C373" s="61" t="s">
        <v>128</v>
      </c>
      <c r="D373" s="62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97" t="s">
        <v>82</v>
      </c>
      <c r="T373" s="58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0"/>
      <c r="AG373" s="60"/>
      <c r="AH373" s="60"/>
      <c r="AI373" s="60"/>
      <c r="AJ373" s="60"/>
      <c r="AK373" s="91" t="s">
        <v>82</v>
      </c>
      <c r="AL373" s="60"/>
      <c r="AM373" s="94">
        <v>2</v>
      </c>
      <c r="AN373" s="58">
        <f t="shared" si="71"/>
        <v>68</v>
      </c>
      <c r="AO373" s="92">
        <f t="shared" si="65"/>
        <v>2.9411764705882353E-2</v>
      </c>
      <c r="AP373" s="19"/>
      <c r="AQ373" s="19"/>
      <c r="AR373" s="19"/>
    </row>
    <row r="374" spans="1:44" ht="27" customHeight="1">
      <c r="A374" s="64"/>
      <c r="B374" s="79"/>
      <c r="C374" s="79"/>
      <c r="D374" s="79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4"/>
      <c r="AN374" s="64"/>
      <c r="AO374" s="64"/>
      <c r="AP374" s="19"/>
      <c r="AQ374" s="19"/>
      <c r="AR374" s="19"/>
    </row>
    <row r="375" spans="1:44" ht="81.75" customHeight="1">
      <c r="A375" s="125" t="s">
        <v>134</v>
      </c>
      <c r="B375" s="126"/>
      <c r="C375" s="126"/>
      <c r="D375" s="127"/>
      <c r="E375" s="138" t="s">
        <v>50</v>
      </c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  <c r="AA375" s="126"/>
      <c r="AB375" s="126"/>
      <c r="AC375" s="126"/>
      <c r="AD375" s="126"/>
      <c r="AE375" s="126"/>
      <c r="AF375" s="126"/>
      <c r="AG375" s="126"/>
      <c r="AH375" s="126"/>
      <c r="AI375" s="126"/>
      <c r="AJ375" s="126"/>
      <c r="AK375" s="126"/>
      <c r="AL375" s="127"/>
      <c r="AM375" s="139" t="s">
        <v>51</v>
      </c>
      <c r="AN375" s="141" t="s">
        <v>52</v>
      </c>
      <c r="AO375" s="142" t="s">
        <v>53</v>
      </c>
      <c r="AP375" s="43"/>
      <c r="AQ375" s="43"/>
      <c r="AR375" s="43"/>
    </row>
    <row r="376" spans="1:44" ht="21.75" customHeight="1">
      <c r="A376" s="128" t="s">
        <v>54</v>
      </c>
      <c r="B376" s="129"/>
      <c r="C376" s="130"/>
      <c r="D376" s="52" t="s">
        <v>56</v>
      </c>
      <c r="E376" s="134" t="s">
        <v>57</v>
      </c>
      <c r="F376" s="126"/>
      <c r="G376" s="126"/>
      <c r="H376" s="127"/>
      <c r="I376" s="134" t="s">
        <v>58</v>
      </c>
      <c r="J376" s="126"/>
      <c r="K376" s="126"/>
      <c r="L376" s="127"/>
      <c r="M376" s="134" t="s">
        <v>59</v>
      </c>
      <c r="N376" s="126"/>
      <c r="O376" s="126"/>
      <c r="P376" s="127"/>
      <c r="Q376" s="134" t="s">
        <v>60</v>
      </c>
      <c r="R376" s="126"/>
      <c r="S376" s="126"/>
      <c r="T376" s="127"/>
      <c r="U376" s="134" t="s">
        <v>61</v>
      </c>
      <c r="V376" s="126"/>
      <c r="W376" s="127"/>
      <c r="X376" s="134" t="s">
        <v>62</v>
      </c>
      <c r="Y376" s="126"/>
      <c r="Z376" s="126"/>
      <c r="AA376" s="127"/>
      <c r="AB376" s="134" t="s">
        <v>63</v>
      </c>
      <c r="AC376" s="126"/>
      <c r="AD376" s="126"/>
      <c r="AE376" s="127"/>
      <c r="AF376" s="134" t="s">
        <v>64</v>
      </c>
      <c r="AG376" s="126"/>
      <c r="AH376" s="126"/>
      <c r="AI376" s="140"/>
      <c r="AJ376" s="134" t="s">
        <v>65</v>
      </c>
      <c r="AK376" s="126"/>
      <c r="AL376" s="127"/>
      <c r="AM376" s="121"/>
      <c r="AN376" s="121"/>
      <c r="AO376" s="121"/>
      <c r="AP376" s="43"/>
      <c r="AQ376" s="43"/>
      <c r="AR376" s="43"/>
    </row>
    <row r="377" spans="1:44" ht="11.25" customHeight="1">
      <c r="A377" s="131"/>
      <c r="B377" s="132"/>
      <c r="C377" s="133"/>
      <c r="D377" s="52" t="s">
        <v>66</v>
      </c>
      <c r="E377" s="53">
        <v>1</v>
      </c>
      <c r="F377" s="53">
        <v>2</v>
      </c>
      <c r="G377" s="53">
        <v>3</v>
      </c>
      <c r="H377" s="53">
        <v>4</v>
      </c>
      <c r="I377" s="53">
        <v>5</v>
      </c>
      <c r="J377" s="53">
        <v>6</v>
      </c>
      <c r="K377" s="53">
        <v>7</v>
      </c>
      <c r="L377" s="53">
        <v>8</v>
      </c>
      <c r="M377" s="53">
        <v>9</v>
      </c>
      <c r="N377" s="53">
        <v>10</v>
      </c>
      <c r="O377" s="53">
        <v>11</v>
      </c>
      <c r="P377" s="53">
        <v>12</v>
      </c>
      <c r="Q377" s="53">
        <v>13</v>
      </c>
      <c r="R377" s="53">
        <v>14</v>
      </c>
      <c r="S377" s="53">
        <v>15</v>
      </c>
      <c r="T377" s="53">
        <v>16</v>
      </c>
      <c r="U377" s="53">
        <v>17</v>
      </c>
      <c r="V377" s="53">
        <v>18</v>
      </c>
      <c r="W377" s="53">
        <v>19</v>
      </c>
      <c r="X377" s="53">
        <v>20</v>
      </c>
      <c r="Y377" s="53">
        <v>21</v>
      </c>
      <c r="Z377" s="53">
        <v>22</v>
      </c>
      <c r="AA377" s="53">
        <v>23</v>
      </c>
      <c r="AB377" s="53">
        <v>24</v>
      </c>
      <c r="AC377" s="53">
        <v>25</v>
      </c>
      <c r="AD377" s="53"/>
      <c r="AE377" s="53">
        <v>26</v>
      </c>
      <c r="AF377" s="53">
        <v>27</v>
      </c>
      <c r="AG377" s="53">
        <v>28</v>
      </c>
      <c r="AH377" s="53">
        <v>29</v>
      </c>
      <c r="AI377" s="53">
        <v>30</v>
      </c>
      <c r="AJ377" s="53">
        <v>32</v>
      </c>
      <c r="AK377" s="53">
        <v>33</v>
      </c>
      <c r="AL377" s="53">
        <v>34</v>
      </c>
      <c r="AM377" s="122"/>
      <c r="AN377" s="122"/>
      <c r="AO377" s="122"/>
      <c r="AP377" s="54"/>
      <c r="AQ377" s="54"/>
      <c r="AR377" s="54"/>
    </row>
    <row r="378" spans="1:44" ht="12.75" customHeight="1">
      <c r="A378" s="120" t="s">
        <v>80</v>
      </c>
      <c r="B378" s="123" t="s">
        <v>68</v>
      </c>
      <c r="C378" s="61" t="s">
        <v>135</v>
      </c>
      <c r="D378" s="62"/>
      <c r="E378" s="60"/>
      <c r="F378" s="60"/>
      <c r="G378" s="60"/>
      <c r="H378" s="60"/>
      <c r="I378" s="60"/>
      <c r="J378" s="60"/>
      <c r="K378" s="97" t="s">
        <v>82</v>
      </c>
      <c r="L378" s="60"/>
      <c r="M378" s="60"/>
      <c r="N378" s="60"/>
      <c r="O378" s="60"/>
      <c r="P378" s="60"/>
      <c r="Q378" s="60"/>
      <c r="R378" s="60"/>
      <c r="S378" s="97" t="s">
        <v>82</v>
      </c>
      <c r="T378" s="60"/>
      <c r="U378" s="60"/>
      <c r="V378" s="60"/>
      <c r="W378" s="60"/>
      <c r="X378" s="60"/>
      <c r="Y378" s="165" t="s">
        <v>158</v>
      </c>
      <c r="Z378" s="97" t="s">
        <v>82</v>
      </c>
      <c r="AA378" s="60"/>
      <c r="AB378" s="60"/>
      <c r="AC378" s="60"/>
      <c r="AD378" s="60"/>
      <c r="AE378" s="60"/>
      <c r="AF378" s="60"/>
      <c r="AG378" s="60"/>
      <c r="AH378" s="97"/>
      <c r="AI378" s="97" t="s">
        <v>82</v>
      </c>
      <c r="AJ378" s="60"/>
      <c r="AK378" s="60"/>
      <c r="AL378" s="60"/>
      <c r="AM378" s="94">
        <v>4</v>
      </c>
      <c r="AN378" s="58">
        <f t="shared" ref="AN378:AN385" si="72">34*3</f>
        <v>102</v>
      </c>
      <c r="AO378" s="92">
        <f t="shared" ref="AO378:AO445" si="73">AM378/AN378</f>
        <v>3.9215686274509803E-2</v>
      </c>
      <c r="AP378" s="19"/>
      <c r="AQ378" s="19"/>
      <c r="AR378" s="19"/>
    </row>
    <row r="379" spans="1:44" ht="12.75" customHeight="1">
      <c r="A379" s="121"/>
      <c r="B379" s="121"/>
      <c r="C379" s="61" t="s">
        <v>136</v>
      </c>
      <c r="D379" s="62"/>
      <c r="E379" s="60"/>
      <c r="F379" s="60"/>
      <c r="G379" s="60"/>
      <c r="H379" s="60"/>
      <c r="I379" s="60"/>
      <c r="J379" s="60"/>
      <c r="K379" s="97" t="s">
        <v>82</v>
      </c>
      <c r="L379" s="60"/>
      <c r="M379" s="60"/>
      <c r="N379" s="60"/>
      <c r="O379" s="60"/>
      <c r="P379" s="60"/>
      <c r="Q379" s="60"/>
      <c r="R379" s="60"/>
      <c r="S379" s="97" t="s">
        <v>82</v>
      </c>
      <c r="T379" s="60"/>
      <c r="U379" s="60"/>
      <c r="V379" s="60"/>
      <c r="W379" s="60"/>
      <c r="X379" s="60"/>
      <c r="Y379" s="165" t="s">
        <v>158</v>
      </c>
      <c r="Z379" s="97" t="s">
        <v>82</v>
      </c>
      <c r="AA379" s="60"/>
      <c r="AB379" s="60"/>
      <c r="AC379" s="60"/>
      <c r="AD379" s="60"/>
      <c r="AE379" s="60"/>
      <c r="AF379" s="60"/>
      <c r="AG379" s="60"/>
      <c r="AH379" s="97"/>
      <c r="AI379" s="97" t="s">
        <v>82</v>
      </c>
      <c r="AJ379" s="60"/>
      <c r="AK379" s="60"/>
      <c r="AL379" s="60"/>
      <c r="AM379" s="94">
        <v>4</v>
      </c>
      <c r="AN379" s="58">
        <f t="shared" si="72"/>
        <v>102</v>
      </c>
      <c r="AO379" s="92">
        <f t="shared" si="73"/>
        <v>3.9215686274509803E-2</v>
      </c>
      <c r="AP379" s="19"/>
      <c r="AQ379" s="19"/>
      <c r="AR379" s="19"/>
    </row>
    <row r="380" spans="1:44" ht="12.75" customHeight="1">
      <c r="A380" s="121"/>
      <c r="B380" s="121"/>
      <c r="C380" s="61" t="s">
        <v>137</v>
      </c>
      <c r="D380" s="62"/>
      <c r="E380" s="60"/>
      <c r="F380" s="60"/>
      <c r="G380" s="60"/>
      <c r="H380" s="60"/>
      <c r="I380" s="60"/>
      <c r="J380" s="60"/>
      <c r="K380" s="97" t="s">
        <v>82</v>
      </c>
      <c r="L380" s="60"/>
      <c r="M380" s="60"/>
      <c r="N380" s="60"/>
      <c r="O380" s="60"/>
      <c r="P380" s="60"/>
      <c r="Q380" s="60"/>
      <c r="R380" s="60"/>
      <c r="S380" s="97" t="s">
        <v>82</v>
      </c>
      <c r="T380" s="60"/>
      <c r="U380" s="60"/>
      <c r="V380" s="60"/>
      <c r="W380" s="60"/>
      <c r="X380" s="60"/>
      <c r="Y380" s="165" t="s">
        <v>158</v>
      </c>
      <c r="Z380" s="97" t="s">
        <v>82</v>
      </c>
      <c r="AA380" s="60"/>
      <c r="AB380" s="60"/>
      <c r="AC380" s="60"/>
      <c r="AD380" s="60"/>
      <c r="AE380" s="60"/>
      <c r="AF380" s="60"/>
      <c r="AG380" s="60"/>
      <c r="AH380" s="97"/>
      <c r="AI380" s="97" t="s">
        <v>82</v>
      </c>
      <c r="AJ380" s="60"/>
      <c r="AK380" s="60"/>
      <c r="AL380" s="60"/>
      <c r="AM380" s="94">
        <v>4</v>
      </c>
      <c r="AN380" s="58">
        <f t="shared" si="72"/>
        <v>102</v>
      </c>
      <c r="AO380" s="92">
        <f t="shared" si="73"/>
        <v>3.9215686274509803E-2</v>
      </c>
      <c r="AP380" s="19"/>
      <c r="AQ380" s="19"/>
      <c r="AR380" s="19"/>
    </row>
    <row r="381" spans="1:44" ht="12.75" customHeight="1">
      <c r="A381" s="121"/>
      <c r="B381" s="122"/>
      <c r="C381" s="61" t="s">
        <v>138</v>
      </c>
      <c r="D381" s="62"/>
      <c r="E381" s="60"/>
      <c r="F381" s="60"/>
      <c r="G381" s="60"/>
      <c r="H381" s="60"/>
      <c r="I381" s="60"/>
      <c r="J381" s="60"/>
      <c r="K381" s="97" t="s">
        <v>82</v>
      </c>
      <c r="L381" s="60"/>
      <c r="M381" s="60"/>
      <c r="N381" s="60"/>
      <c r="O381" s="60"/>
      <c r="P381" s="60"/>
      <c r="Q381" s="60"/>
      <c r="R381" s="60"/>
      <c r="S381" s="97" t="s">
        <v>82</v>
      </c>
      <c r="T381" s="60"/>
      <c r="U381" s="60"/>
      <c r="V381" s="60"/>
      <c r="W381" s="60"/>
      <c r="X381" s="60"/>
      <c r="Y381" s="165" t="s">
        <v>158</v>
      </c>
      <c r="Z381" s="97" t="s">
        <v>82</v>
      </c>
      <c r="AA381" s="60"/>
      <c r="AB381" s="60"/>
      <c r="AC381" s="60"/>
      <c r="AD381" s="60"/>
      <c r="AE381" s="60"/>
      <c r="AF381" s="60"/>
      <c r="AG381" s="60"/>
      <c r="AH381" s="97"/>
      <c r="AI381" s="97" t="s">
        <v>82</v>
      </c>
      <c r="AJ381" s="60"/>
      <c r="AK381" s="60"/>
      <c r="AL381" s="60"/>
      <c r="AM381" s="94">
        <v>4</v>
      </c>
      <c r="AN381" s="58">
        <f t="shared" si="72"/>
        <v>102</v>
      </c>
      <c r="AO381" s="92">
        <f t="shared" si="73"/>
        <v>3.9215686274509803E-2</v>
      </c>
      <c r="AP381" s="19"/>
      <c r="AQ381" s="19"/>
      <c r="AR381" s="19"/>
    </row>
    <row r="382" spans="1:44" ht="12.75" customHeight="1">
      <c r="A382" s="121"/>
      <c r="B382" s="123" t="s">
        <v>101</v>
      </c>
      <c r="C382" s="61" t="s">
        <v>135</v>
      </c>
      <c r="D382" s="62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97" t="s">
        <v>82</v>
      </c>
      <c r="S382" s="60"/>
      <c r="T382" s="60"/>
      <c r="U382" s="60"/>
      <c r="V382" s="60"/>
      <c r="W382" s="60"/>
      <c r="X382" s="60"/>
      <c r="Y382" s="112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97" t="s">
        <v>82</v>
      </c>
      <c r="AK382" s="60"/>
      <c r="AL382" s="60"/>
      <c r="AM382" s="94">
        <v>2</v>
      </c>
      <c r="AN382" s="58">
        <f t="shared" si="72"/>
        <v>102</v>
      </c>
      <c r="AO382" s="92">
        <f t="shared" si="73"/>
        <v>1.9607843137254902E-2</v>
      </c>
      <c r="AP382" s="19"/>
      <c r="AQ382" s="19"/>
      <c r="AR382" s="19"/>
    </row>
    <row r="383" spans="1:44" ht="12.75" customHeight="1">
      <c r="A383" s="121"/>
      <c r="B383" s="121"/>
      <c r="C383" s="61" t="s">
        <v>136</v>
      </c>
      <c r="D383" s="93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97" t="s">
        <v>82</v>
      </c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0"/>
      <c r="AG383" s="60"/>
      <c r="AH383" s="60"/>
      <c r="AI383" s="60"/>
      <c r="AJ383" s="97" t="s">
        <v>82</v>
      </c>
      <c r="AK383" s="60"/>
      <c r="AL383" s="60"/>
      <c r="AM383" s="94">
        <v>2</v>
      </c>
      <c r="AN383" s="58">
        <f t="shared" si="72"/>
        <v>102</v>
      </c>
      <c r="AO383" s="92">
        <f t="shared" si="73"/>
        <v>1.9607843137254902E-2</v>
      </c>
      <c r="AP383" s="19"/>
      <c r="AQ383" s="19"/>
      <c r="AR383" s="19"/>
    </row>
    <row r="384" spans="1:44" ht="12.75" customHeight="1">
      <c r="A384" s="121"/>
      <c r="B384" s="121"/>
      <c r="C384" s="61" t="s">
        <v>137</v>
      </c>
      <c r="D384" s="93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97" t="s">
        <v>82</v>
      </c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0"/>
      <c r="AG384" s="60"/>
      <c r="AH384" s="60"/>
      <c r="AI384" s="60"/>
      <c r="AJ384" s="97" t="s">
        <v>82</v>
      </c>
      <c r="AK384" s="60"/>
      <c r="AL384" s="60"/>
      <c r="AM384" s="94">
        <v>2</v>
      </c>
      <c r="AN384" s="58">
        <f t="shared" si="72"/>
        <v>102</v>
      </c>
      <c r="AO384" s="92">
        <f t="shared" si="73"/>
        <v>1.9607843137254902E-2</v>
      </c>
      <c r="AP384" s="19"/>
      <c r="AQ384" s="19"/>
      <c r="AR384" s="19"/>
    </row>
    <row r="385" spans="1:44" ht="12.75" customHeight="1">
      <c r="A385" s="121"/>
      <c r="B385" s="122"/>
      <c r="C385" s="61" t="s">
        <v>138</v>
      </c>
      <c r="D385" s="62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97" t="s">
        <v>82</v>
      </c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60"/>
      <c r="AG385" s="60"/>
      <c r="AH385" s="60"/>
      <c r="AI385" s="60"/>
      <c r="AJ385" s="97" t="s">
        <v>82</v>
      </c>
      <c r="AK385" s="60"/>
      <c r="AL385" s="60"/>
      <c r="AM385" s="94">
        <v>2</v>
      </c>
      <c r="AN385" s="58">
        <f t="shared" si="72"/>
        <v>102</v>
      </c>
      <c r="AO385" s="92">
        <f t="shared" si="73"/>
        <v>1.9607843137254902E-2</v>
      </c>
      <c r="AP385" s="19"/>
      <c r="AQ385" s="19"/>
      <c r="AR385" s="19"/>
    </row>
    <row r="386" spans="1:44" ht="12.75" customHeight="1">
      <c r="A386" s="121"/>
      <c r="B386" s="123" t="s">
        <v>131</v>
      </c>
      <c r="C386" s="61" t="s">
        <v>135</v>
      </c>
      <c r="D386" s="62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97" t="s">
        <v>82</v>
      </c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  <c r="AE386" s="60"/>
      <c r="AF386" s="60"/>
      <c r="AG386" s="60"/>
      <c r="AH386" s="60"/>
      <c r="AI386" s="60"/>
      <c r="AJ386" s="60"/>
      <c r="AK386" s="97" t="s">
        <v>82</v>
      </c>
      <c r="AL386" s="60"/>
      <c r="AM386" s="94">
        <v>2</v>
      </c>
      <c r="AN386" s="58">
        <f t="shared" ref="AN386:AN389" si="74">34*1</f>
        <v>34</v>
      </c>
      <c r="AO386" s="92">
        <f t="shared" si="73"/>
        <v>5.8823529411764705E-2</v>
      </c>
      <c r="AP386" s="19"/>
      <c r="AQ386" s="19"/>
      <c r="AR386" s="19"/>
    </row>
    <row r="387" spans="1:44" ht="12.75" customHeight="1">
      <c r="A387" s="121"/>
      <c r="B387" s="121"/>
      <c r="C387" s="61" t="s">
        <v>136</v>
      </c>
      <c r="D387" s="62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97" t="s">
        <v>82</v>
      </c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/>
      <c r="AJ387" s="60"/>
      <c r="AK387" s="97" t="s">
        <v>82</v>
      </c>
      <c r="AL387" s="60"/>
      <c r="AM387" s="94">
        <v>2</v>
      </c>
      <c r="AN387" s="58">
        <f t="shared" si="74"/>
        <v>34</v>
      </c>
      <c r="AO387" s="92">
        <f t="shared" si="73"/>
        <v>5.8823529411764705E-2</v>
      </c>
      <c r="AP387" s="19"/>
      <c r="AQ387" s="19"/>
      <c r="AR387" s="19"/>
    </row>
    <row r="388" spans="1:44" ht="12.75" customHeight="1">
      <c r="A388" s="121"/>
      <c r="B388" s="121"/>
      <c r="C388" s="61" t="s">
        <v>137</v>
      </c>
      <c r="D388" s="62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97" t="s">
        <v>82</v>
      </c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0"/>
      <c r="AG388" s="60"/>
      <c r="AH388" s="60"/>
      <c r="AI388" s="60"/>
      <c r="AJ388" s="60"/>
      <c r="AK388" s="97" t="s">
        <v>82</v>
      </c>
      <c r="AL388" s="60"/>
      <c r="AM388" s="94">
        <v>2</v>
      </c>
      <c r="AN388" s="58">
        <f t="shared" si="74"/>
        <v>34</v>
      </c>
      <c r="AO388" s="92">
        <f t="shared" si="73"/>
        <v>5.8823529411764705E-2</v>
      </c>
      <c r="AP388" s="19"/>
      <c r="AQ388" s="19"/>
      <c r="AR388" s="19"/>
    </row>
    <row r="389" spans="1:44" ht="12.75" customHeight="1">
      <c r="A389" s="121"/>
      <c r="B389" s="122"/>
      <c r="C389" s="61" t="s">
        <v>138</v>
      </c>
      <c r="D389" s="62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97" t="s">
        <v>82</v>
      </c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97" t="s">
        <v>82</v>
      </c>
      <c r="AL389" s="60"/>
      <c r="AM389" s="94">
        <v>2</v>
      </c>
      <c r="AN389" s="58">
        <f t="shared" si="74"/>
        <v>34</v>
      </c>
      <c r="AO389" s="92">
        <f t="shared" si="73"/>
        <v>5.8823529411764705E-2</v>
      </c>
      <c r="AP389" s="19"/>
      <c r="AQ389" s="19"/>
      <c r="AR389" s="19"/>
    </row>
    <row r="390" spans="1:44" ht="12.75" customHeight="1">
      <c r="A390" s="121"/>
      <c r="B390" s="123" t="s">
        <v>86</v>
      </c>
      <c r="C390" s="61" t="s">
        <v>135</v>
      </c>
      <c r="D390" s="93"/>
      <c r="E390" s="60"/>
      <c r="F390" s="60"/>
      <c r="G390" s="60"/>
      <c r="H390" s="60"/>
      <c r="I390" s="60"/>
      <c r="J390" s="60"/>
      <c r="K390" s="71" t="s">
        <v>82</v>
      </c>
      <c r="L390" s="60"/>
      <c r="M390" s="60"/>
      <c r="N390" s="60"/>
      <c r="O390" s="60"/>
      <c r="P390" s="60"/>
      <c r="Q390" s="60"/>
      <c r="R390" s="60"/>
      <c r="S390" s="71" t="s">
        <v>82</v>
      </c>
      <c r="T390" s="60"/>
      <c r="U390" s="60"/>
      <c r="V390" s="60"/>
      <c r="W390" s="60"/>
      <c r="X390" s="60"/>
      <c r="Y390" s="60"/>
      <c r="Z390" s="60"/>
      <c r="AA390" s="60"/>
      <c r="AB390" s="60"/>
      <c r="AC390" s="71" t="s">
        <v>82</v>
      </c>
      <c r="AD390" s="60"/>
      <c r="AE390" s="60"/>
      <c r="AF390" s="60"/>
      <c r="AG390" s="60"/>
      <c r="AH390" s="60"/>
      <c r="AI390" s="60"/>
      <c r="AJ390" s="71" t="s">
        <v>82</v>
      </c>
      <c r="AK390" s="60"/>
      <c r="AL390" s="60"/>
      <c r="AM390" s="94">
        <v>4</v>
      </c>
      <c r="AN390" s="58">
        <f t="shared" ref="AN390:AN398" si="75">34*3</f>
        <v>102</v>
      </c>
      <c r="AO390" s="92">
        <f t="shared" si="73"/>
        <v>3.9215686274509803E-2</v>
      </c>
      <c r="AP390" s="19"/>
      <c r="AQ390" s="19"/>
      <c r="AR390" s="19"/>
    </row>
    <row r="391" spans="1:44" ht="12.75" customHeight="1">
      <c r="A391" s="121"/>
      <c r="B391" s="121"/>
      <c r="C391" s="61" t="s">
        <v>136</v>
      </c>
      <c r="D391" s="62"/>
      <c r="E391" s="60"/>
      <c r="F391" s="60"/>
      <c r="G391" s="60"/>
      <c r="H391" s="60"/>
      <c r="I391" s="60"/>
      <c r="J391" s="60"/>
      <c r="K391" s="71" t="s">
        <v>82</v>
      </c>
      <c r="L391" s="60"/>
      <c r="M391" s="60"/>
      <c r="N391" s="60"/>
      <c r="O391" s="60"/>
      <c r="P391" s="60"/>
      <c r="Q391" s="60"/>
      <c r="R391" s="60"/>
      <c r="S391" s="71" t="s">
        <v>82</v>
      </c>
      <c r="T391" s="60"/>
      <c r="U391" s="60"/>
      <c r="V391" s="60"/>
      <c r="W391" s="60"/>
      <c r="X391" s="60"/>
      <c r="Y391" s="60"/>
      <c r="Z391" s="60"/>
      <c r="AA391" s="60"/>
      <c r="AB391" s="60"/>
      <c r="AC391" s="71" t="s">
        <v>139</v>
      </c>
      <c r="AD391" s="60"/>
      <c r="AE391" s="60"/>
      <c r="AF391" s="60"/>
      <c r="AG391" s="60"/>
      <c r="AH391" s="60"/>
      <c r="AI391" s="60"/>
      <c r="AJ391" s="71" t="s">
        <v>139</v>
      </c>
      <c r="AK391" s="60"/>
      <c r="AL391" s="60"/>
      <c r="AM391" s="94">
        <v>4</v>
      </c>
      <c r="AN391" s="58">
        <f t="shared" si="75"/>
        <v>102</v>
      </c>
      <c r="AO391" s="92">
        <f t="shared" si="73"/>
        <v>3.9215686274509803E-2</v>
      </c>
      <c r="AP391" s="19"/>
      <c r="AQ391" s="19"/>
      <c r="AR391" s="19"/>
    </row>
    <row r="392" spans="1:44" ht="12.75" customHeight="1">
      <c r="A392" s="121"/>
      <c r="B392" s="121"/>
      <c r="C392" s="61" t="s">
        <v>137</v>
      </c>
      <c r="D392" s="62"/>
      <c r="E392" s="60"/>
      <c r="F392" s="60"/>
      <c r="G392" s="60"/>
      <c r="H392" s="60"/>
      <c r="I392" s="60"/>
      <c r="J392" s="60"/>
      <c r="K392" s="71" t="s">
        <v>82</v>
      </c>
      <c r="L392" s="60"/>
      <c r="M392" s="60"/>
      <c r="N392" s="60"/>
      <c r="O392" s="60"/>
      <c r="P392" s="60"/>
      <c r="Q392" s="60"/>
      <c r="R392" s="60"/>
      <c r="S392" s="71" t="s">
        <v>82</v>
      </c>
      <c r="T392" s="60"/>
      <c r="U392" s="60"/>
      <c r="V392" s="60"/>
      <c r="W392" s="60"/>
      <c r="X392" s="60"/>
      <c r="Y392" s="60"/>
      <c r="Z392" s="60"/>
      <c r="AA392" s="60"/>
      <c r="AB392" s="60"/>
      <c r="AC392" s="71" t="s">
        <v>82</v>
      </c>
      <c r="AD392" s="60"/>
      <c r="AE392" s="60"/>
      <c r="AF392" s="60"/>
      <c r="AG392" s="60"/>
      <c r="AH392" s="60"/>
      <c r="AI392" s="60"/>
      <c r="AJ392" s="71" t="s">
        <v>82</v>
      </c>
      <c r="AK392" s="60"/>
      <c r="AL392" s="60"/>
      <c r="AM392" s="94">
        <v>4</v>
      </c>
      <c r="AN392" s="58">
        <f t="shared" si="75"/>
        <v>102</v>
      </c>
      <c r="AO392" s="92">
        <f t="shared" si="73"/>
        <v>3.9215686274509803E-2</v>
      </c>
      <c r="AP392" s="19"/>
      <c r="AQ392" s="19"/>
      <c r="AR392" s="19"/>
    </row>
    <row r="393" spans="1:44" ht="12.75" customHeight="1">
      <c r="A393" s="121"/>
      <c r="B393" s="122"/>
      <c r="C393" s="61" t="s">
        <v>138</v>
      </c>
      <c r="D393" s="62"/>
      <c r="E393" s="60"/>
      <c r="F393" s="60"/>
      <c r="G393" s="60"/>
      <c r="H393" s="60"/>
      <c r="I393" s="60"/>
      <c r="J393" s="60"/>
      <c r="K393" s="71" t="s">
        <v>82</v>
      </c>
      <c r="L393" s="60"/>
      <c r="M393" s="60"/>
      <c r="N393" s="60"/>
      <c r="O393" s="60"/>
      <c r="P393" s="60"/>
      <c r="Q393" s="60"/>
      <c r="R393" s="60"/>
      <c r="S393" s="71" t="s">
        <v>82</v>
      </c>
      <c r="T393" s="60"/>
      <c r="U393" s="60"/>
      <c r="V393" s="60"/>
      <c r="W393" s="60"/>
      <c r="X393" s="60"/>
      <c r="Y393" s="60"/>
      <c r="Z393" s="60"/>
      <c r="AA393" s="60"/>
      <c r="AB393" s="60"/>
      <c r="AC393" s="71" t="s">
        <v>140</v>
      </c>
      <c r="AD393" s="60"/>
      <c r="AE393" s="60"/>
      <c r="AF393" s="60"/>
      <c r="AG393" s="60"/>
      <c r="AH393" s="60"/>
      <c r="AI393" s="60"/>
      <c r="AJ393" s="71" t="s">
        <v>140</v>
      </c>
      <c r="AK393" s="60"/>
      <c r="AL393" s="60"/>
      <c r="AM393" s="94">
        <v>4</v>
      </c>
      <c r="AN393" s="58">
        <f t="shared" si="75"/>
        <v>102</v>
      </c>
      <c r="AO393" s="92">
        <f t="shared" si="73"/>
        <v>3.9215686274509803E-2</v>
      </c>
      <c r="AP393" s="19"/>
      <c r="AQ393" s="19"/>
      <c r="AR393" s="19"/>
    </row>
    <row r="394" spans="1:44" ht="12.75" customHeight="1">
      <c r="A394" s="121"/>
      <c r="B394" s="123" t="s">
        <v>119</v>
      </c>
      <c r="C394" s="61" t="s">
        <v>135</v>
      </c>
      <c r="D394" s="62"/>
      <c r="E394" s="60"/>
      <c r="F394" s="60"/>
      <c r="G394" s="60"/>
      <c r="H394" s="19"/>
      <c r="I394" s="58"/>
      <c r="J394" s="60"/>
      <c r="K394" s="60"/>
      <c r="L394" s="71" t="s">
        <v>82</v>
      </c>
      <c r="M394" s="60"/>
      <c r="N394" s="60"/>
      <c r="O394" s="60"/>
      <c r="P394" s="60"/>
      <c r="Q394" s="60"/>
      <c r="R394" s="60"/>
      <c r="S394" s="60"/>
      <c r="T394" s="60"/>
      <c r="U394" s="60"/>
      <c r="V394" s="71" t="s">
        <v>82</v>
      </c>
      <c r="W394" s="60"/>
      <c r="X394" s="60"/>
      <c r="Y394" s="60"/>
      <c r="Z394" s="60"/>
      <c r="AA394" s="71" t="s">
        <v>82</v>
      </c>
      <c r="AB394" s="60"/>
      <c r="AC394" s="60"/>
      <c r="AD394" s="60"/>
      <c r="AE394" s="60"/>
      <c r="AF394" s="60"/>
      <c r="AG394" s="60"/>
      <c r="AH394" s="60"/>
      <c r="AI394" s="60"/>
      <c r="AJ394" s="71" t="s">
        <v>82</v>
      </c>
      <c r="AK394" s="60"/>
      <c r="AL394" s="60"/>
      <c r="AM394" s="94">
        <v>4</v>
      </c>
      <c r="AN394" s="58">
        <f t="shared" si="75"/>
        <v>102</v>
      </c>
      <c r="AO394" s="92">
        <f t="shared" si="73"/>
        <v>3.9215686274509803E-2</v>
      </c>
      <c r="AP394" s="19"/>
      <c r="AQ394" s="19"/>
      <c r="AR394" s="19"/>
    </row>
    <row r="395" spans="1:44" ht="12.75" customHeight="1">
      <c r="A395" s="121"/>
      <c r="B395" s="121"/>
      <c r="C395" s="61" t="s">
        <v>136</v>
      </c>
      <c r="D395" s="111"/>
      <c r="E395" s="60"/>
      <c r="F395" s="60"/>
      <c r="G395" s="60"/>
      <c r="H395" s="58"/>
      <c r="I395" s="60"/>
      <c r="J395" s="60"/>
      <c r="K395" s="60"/>
      <c r="L395" s="71" t="s">
        <v>82</v>
      </c>
      <c r="M395" s="60"/>
      <c r="N395" s="60"/>
      <c r="O395" s="60"/>
      <c r="P395" s="60"/>
      <c r="Q395" s="60"/>
      <c r="R395" s="60"/>
      <c r="S395" s="60"/>
      <c r="T395" s="60"/>
      <c r="U395" s="60"/>
      <c r="V395" s="71" t="s">
        <v>82</v>
      </c>
      <c r="W395" s="60"/>
      <c r="X395" s="60"/>
      <c r="Y395" s="60"/>
      <c r="Z395" s="60"/>
      <c r="AA395" s="71" t="s">
        <v>82</v>
      </c>
      <c r="AB395" s="60"/>
      <c r="AC395" s="60"/>
      <c r="AD395" s="60"/>
      <c r="AE395" s="60"/>
      <c r="AF395" s="60"/>
      <c r="AG395" s="60"/>
      <c r="AH395" s="60"/>
      <c r="AI395" s="60"/>
      <c r="AJ395" s="71" t="s">
        <v>82</v>
      </c>
      <c r="AK395" s="60"/>
      <c r="AL395" s="60"/>
      <c r="AM395" s="94">
        <v>4</v>
      </c>
      <c r="AN395" s="58">
        <f t="shared" si="75"/>
        <v>102</v>
      </c>
      <c r="AO395" s="92">
        <f t="shared" si="73"/>
        <v>3.9215686274509803E-2</v>
      </c>
      <c r="AP395" s="19"/>
      <c r="AQ395" s="19"/>
      <c r="AR395" s="19"/>
    </row>
    <row r="396" spans="1:44" ht="12.75" customHeight="1">
      <c r="A396" s="121"/>
      <c r="B396" s="121"/>
      <c r="C396" s="61" t="s">
        <v>137</v>
      </c>
      <c r="D396" s="111"/>
      <c r="E396" s="60"/>
      <c r="F396" s="60"/>
      <c r="G396" s="60"/>
      <c r="H396" s="58"/>
      <c r="I396" s="60"/>
      <c r="J396" s="60"/>
      <c r="K396" s="60"/>
      <c r="L396" s="71" t="s">
        <v>82</v>
      </c>
      <c r="M396" s="60"/>
      <c r="N396" s="60"/>
      <c r="O396" s="60"/>
      <c r="P396" s="60"/>
      <c r="Q396" s="60"/>
      <c r="R396" s="60"/>
      <c r="S396" s="60"/>
      <c r="T396" s="60"/>
      <c r="U396" s="60"/>
      <c r="V396" s="71" t="s">
        <v>82</v>
      </c>
      <c r="W396" s="60"/>
      <c r="X396" s="60"/>
      <c r="Y396" s="60"/>
      <c r="Z396" s="60"/>
      <c r="AA396" s="71" t="s">
        <v>82</v>
      </c>
      <c r="AB396" s="60"/>
      <c r="AC396" s="60"/>
      <c r="AD396" s="60"/>
      <c r="AE396" s="60"/>
      <c r="AF396" s="60"/>
      <c r="AG396" s="60"/>
      <c r="AH396" s="60"/>
      <c r="AI396" s="60"/>
      <c r="AJ396" s="71" t="s">
        <v>82</v>
      </c>
      <c r="AK396" s="60"/>
      <c r="AL396" s="60"/>
      <c r="AM396" s="94">
        <v>4</v>
      </c>
      <c r="AN396" s="58">
        <f t="shared" si="75"/>
        <v>102</v>
      </c>
      <c r="AO396" s="92">
        <f t="shared" si="73"/>
        <v>3.9215686274509803E-2</v>
      </c>
      <c r="AP396" s="19"/>
      <c r="AQ396" s="19"/>
      <c r="AR396" s="19"/>
    </row>
    <row r="397" spans="1:44" ht="12.75" customHeight="1">
      <c r="A397" s="121"/>
      <c r="B397" s="122"/>
      <c r="C397" s="61" t="s">
        <v>138</v>
      </c>
      <c r="D397" s="62"/>
      <c r="E397" s="60"/>
      <c r="F397" s="60"/>
      <c r="G397" s="60"/>
      <c r="H397" s="60"/>
      <c r="I397" s="60"/>
      <c r="J397" s="60"/>
      <c r="K397" s="60"/>
      <c r="L397" s="71" t="s">
        <v>82</v>
      </c>
      <c r="M397" s="60"/>
      <c r="N397" s="60"/>
      <c r="O397" s="60"/>
      <c r="P397" s="60"/>
      <c r="Q397" s="60"/>
      <c r="R397" s="60"/>
      <c r="S397" s="60"/>
      <c r="T397" s="60"/>
      <c r="U397" s="60"/>
      <c r="V397" s="71" t="s">
        <v>82</v>
      </c>
      <c r="W397" s="60"/>
      <c r="X397" s="60"/>
      <c r="Y397" s="60"/>
      <c r="Z397" s="60"/>
      <c r="AA397" s="71" t="s">
        <v>82</v>
      </c>
      <c r="AB397" s="60"/>
      <c r="AC397" s="60"/>
      <c r="AD397" s="60"/>
      <c r="AE397" s="60"/>
      <c r="AF397" s="60"/>
      <c r="AG397" s="60"/>
      <c r="AH397" s="60"/>
      <c r="AI397" s="60"/>
      <c r="AJ397" s="71" t="s">
        <v>82</v>
      </c>
      <c r="AK397" s="60"/>
      <c r="AL397" s="60"/>
      <c r="AM397" s="94">
        <v>4</v>
      </c>
      <c r="AN397" s="58">
        <f t="shared" si="75"/>
        <v>102</v>
      </c>
      <c r="AO397" s="92">
        <f t="shared" si="73"/>
        <v>3.9215686274509803E-2</v>
      </c>
      <c r="AP397" s="19"/>
      <c r="AQ397" s="19"/>
      <c r="AR397" s="19"/>
    </row>
    <row r="398" spans="1:44" ht="12.75" customHeight="1">
      <c r="A398" s="121"/>
      <c r="B398" s="123" t="s">
        <v>120</v>
      </c>
      <c r="C398" s="61" t="s">
        <v>135</v>
      </c>
      <c r="D398" s="62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71"/>
      <c r="T398" s="60"/>
      <c r="U398" s="60"/>
      <c r="V398" s="60"/>
      <c r="W398" s="71" t="s">
        <v>82</v>
      </c>
      <c r="X398" s="60"/>
      <c r="Y398" s="60"/>
      <c r="Z398" s="60"/>
      <c r="AA398" s="60"/>
      <c r="AB398" s="60"/>
      <c r="AC398" s="60"/>
      <c r="AD398" s="60"/>
      <c r="AE398" s="60"/>
      <c r="AF398" s="60"/>
      <c r="AG398" s="60"/>
      <c r="AH398" s="60"/>
      <c r="AI398" s="60"/>
      <c r="AJ398" s="60"/>
      <c r="AK398" s="71" t="s">
        <v>82</v>
      </c>
      <c r="AL398" s="60"/>
      <c r="AM398" s="94">
        <v>4</v>
      </c>
      <c r="AN398" s="58">
        <f t="shared" si="75"/>
        <v>102</v>
      </c>
      <c r="AO398" s="92">
        <f t="shared" si="73"/>
        <v>3.9215686274509803E-2</v>
      </c>
      <c r="AP398" s="19"/>
      <c r="AQ398" s="19"/>
      <c r="AR398" s="19"/>
    </row>
    <row r="399" spans="1:44" ht="12.75" customHeight="1">
      <c r="A399" s="121"/>
      <c r="B399" s="121"/>
      <c r="C399" s="61" t="s">
        <v>136</v>
      </c>
      <c r="D399" s="62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71" t="s">
        <v>82</v>
      </c>
      <c r="X399" s="60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/>
      <c r="AJ399" s="60"/>
      <c r="AK399" s="71" t="s">
        <v>82</v>
      </c>
      <c r="AL399" s="60"/>
      <c r="AM399" s="91">
        <v>2</v>
      </c>
      <c r="AN399" s="68">
        <v>68</v>
      </c>
      <c r="AO399" s="92">
        <f t="shared" si="73"/>
        <v>2.9411764705882353E-2</v>
      </c>
      <c r="AP399" s="19"/>
      <c r="AQ399" s="19"/>
      <c r="AR399" s="19"/>
    </row>
    <row r="400" spans="1:44" ht="12.75" customHeight="1">
      <c r="A400" s="121"/>
      <c r="B400" s="121"/>
      <c r="C400" s="61" t="s">
        <v>137</v>
      </c>
      <c r="D400" s="62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71" t="s">
        <v>82</v>
      </c>
      <c r="X400" s="60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/>
      <c r="AJ400" s="60"/>
      <c r="AK400" s="71" t="s">
        <v>82</v>
      </c>
      <c r="AL400" s="60"/>
      <c r="AM400" s="94">
        <v>2</v>
      </c>
      <c r="AN400" s="58">
        <f t="shared" ref="AN400:AN401" si="76">34*3</f>
        <v>102</v>
      </c>
      <c r="AO400" s="92">
        <f t="shared" si="73"/>
        <v>1.9607843137254902E-2</v>
      </c>
      <c r="AP400" s="19"/>
      <c r="AQ400" s="19"/>
      <c r="AR400" s="19"/>
    </row>
    <row r="401" spans="1:44" ht="12.75" customHeight="1">
      <c r="A401" s="121"/>
      <c r="B401" s="122"/>
      <c r="C401" s="61" t="s">
        <v>138</v>
      </c>
      <c r="D401" s="62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71" t="s">
        <v>82</v>
      </c>
      <c r="X401" s="60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/>
      <c r="AJ401" s="94"/>
      <c r="AK401" s="71" t="s">
        <v>82</v>
      </c>
      <c r="AL401" s="60"/>
      <c r="AM401" s="94">
        <v>2</v>
      </c>
      <c r="AN401" s="58">
        <f t="shared" si="76"/>
        <v>102</v>
      </c>
      <c r="AO401" s="92">
        <f t="shared" si="73"/>
        <v>1.9607843137254902E-2</v>
      </c>
      <c r="AP401" s="19"/>
      <c r="AQ401" s="19"/>
      <c r="AR401" s="19"/>
    </row>
    <row r="402" spans="1:44" ht="12.75" customHeight="1">
      <c r="A402" s="121"/>
      <c r="B402" s="123" t="s">
        <v>121</v>
      </c>
      <c r="C402" s="61" t="s">
        <v>135</v>
      </c>
      <c r="D402" s="93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71" t="s">
        <v>82</v>
      </c>
      <c r="W402" s="60"/>
      <c r="X402" s="60"/>
      <c r="Y402" s="60"/>
      <c r="Z402" s="60"/>
      <c r="AA402" s="60"/>
      <c r="AB402" s="60"/>
      <c r="AC402" s="60"/>
      <c r="AD402" s="60"/>
      <c r="AE402" s="60"/>
      <c r="AF402" s="60"/>
      <c r="AG402" s="60"/>
      <c r="AH402" s="60"/>
      <c r="AI402" s="71" t="s">
        <v>82</v>
      </c>
      <c r="AJ402" s="60"/>
      <c r="AK402" s="60"/>
      <c r="AL402" s="60"/>
      <c r="AM402" s="94">
        <v>2</v>
      </c>
      <c r="AN402" s="58">
        <f t="shared" ref="AN402:AN409" si="77">34*1</f>
        <v>34</v>
      </c>
      <c r="AO402" s="92">
        <f t="shared" si="73"/>
        <v>5.8823529411764705E-2</v>
      </c>
      <c r="AP402" s="19"/>
      <c r="AQ402" s="19"/>
      <c r="AR402" s="19"/>
    </row>
    <row r="403" spans="1:44" ht="12.75" customHeight="1">
      <c r="A403" s="121"/>
      <c r="B403" s="121"/>
      <c r="C403" s="61" t="s">
        <v>136</v>
      </c>
      <c r="D403" s="62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71" t="s">
        <v>82</v>
      </c>
      <c r="W403" s="60"/>
      <c r="X403" s="60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71" t="s">
        <v>82</v>
      </c>
      <c r="AJ403" s="60"/>
      <c r="AK403" s="60"/>
      <c r="AL403" s="60"/>
      <c r="AM403" s="94">
        <v>2</v>
      </c>
      <c r="AN403" s="58">
        <f t="shared" si="77"/>
        <v>34</v>
      </c>
      <c r="AO403" s="92">
        <f t="shared" si="73"/>
        <v>5.8823529411764705E-2</v>
      </c>
      <c r="AP403" s="19"/>
      <c r="AQ403" s="19"/>
      <c r="AR403" s="19"/>
    </row>
    <row r="404" spans="1:44" ht="12.75" customHeight="1">
      <c r="A404" s="121"/>
      <c r="B404" s="121"/>
      <c r="C404" s="61" t="s">
        <v>137</v>
      </c>
      <c r="D404" s="62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71" t="s">
        <v>82</v>
      </c>
      <c r="W404" s="60"/>
      <c r="X404" s="60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71" t="s">
        <v>82</v>
      </c>
      <c r="AJ404" s="60"/>
      <c r="AK404" s="60"/>
      <c r="AL404" s="60"/>
      <c r="AM404" s="94">
        <v>2</v>
      </c>
      <c r="AN404" s="58">
        <f t="shared" si="77"/>
        <v>34</v>
      </c>
      <c r="AO404" s="92">
        <f t="shared" si="73"/>
        <v>5.8823529411764705E-2</v>
      </c>
      <c r="AP404" s="19"/>
      <c r="AQ404" s="19"/>
      <c r="AR404" s="19"/>
    </row>
    <row r="405" spans="1:44" ht="12.75" customHeight="1">
      <c r="A405" s="121"/>
      <c r="B405" s="122"/>
      <c r="C405" s="61" t="s">
        <v>138</v>
      </c>
      <c r="D405" s="93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71" t="s">
        <v>82</v>
      </c>
      <c r="W405" s="60"/>
      <c r="X405" s="60"/>
      <c r="Y405" s="60"/>
      <c r="Z405" s="60"/>
      <c r="AA405" s="60"/>
      <c r="AB405" s="60"/>
      <c r="AC405" s="60"/>
      <c r="AD405" s="60"/>
      <c r="AE405" s="60"/>
      <c r="AF405" s="60"/>
      <c r="AG405" s="60"/>
      <c r="AH405" s="60"/>
      <c r="AI405" s="71" t="s">
        <v>82</v>
      </c>
      <c r="AJ405" s="94"/>
      <c r="AK405" s="60"/>
      <c r="AL405" s="60"/>
      <c r="AM405" s="94">
        <v>2</v>
      </c>
      <c r="AN405" s="58">
        <f t="shared" si="77"/>
        <v>34</v>
      </c>
      <c r="AO405" s="92">
        <f t="shared" si="73"/>
        <v>5.8823529411764705E-2</v>
      </c>
      <c r="AP405" s="19"/>
      <c r="AQ405" s="19"/>
      <c r="AR405" s="19"/>
    </row>
    <row r="406" spans="1:44" ht="12.75" customHeight="1">
      <c r="A406" s="121"/>
      <c r="B406" s="123" t="s">
        <v>122</v>
      </c>
      <c r="C406" s="61" t="s">
        <v>135</v>
      </c>
      <c r="D406" s="93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71" t="s">
        <v>82</v>
      </c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60"/>
      <c r="AG406" s="60"/>
      <c r="AH406" s="60"/>
      <c r="AI406" s="60"/>
      <c r="AJ406" s="94"/>
      <c r="AK406" s="71" t="s">
        <v>82</v>
      </c>
      <c r="AL406" s="60"/>
      <c r="AM406" s="94">
        <v>2</v>
      </c>
      <c r="AN406" s="58">
        <f t="shared" si="77"/>
        <v>34</v>
      </c>
      <c r="AO406" s="92">
        <f t="shared" si="73"/>
        <v>5.8823529411764705E-2</v>
      </c>
      <c r="AP406" s="19"/>
      <c r="AQ406" s="19"/>
      <c r="AR406" s="19"/>
    </row>
    <row r="407" spans="1:44" ht="12.75" customHeight="1">
      <c r="A407" s="121"/>
      <c r="B407" s="121"/>
      <c r="C407" s="61" t="s">
        <v>136</v>
      </c>
      <c r="D407" s="93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71" t="s">
        <v>82</v>
      </c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60"/>
      <c r="AG407" s="60"/>
      <c r="AH407" s="60"/>
      <c r="AI407" s="60"/>
      <c r="AJ407" s="94"/>
      <c r="AK407" s="71" t="s">
        <v>82</v>
      </c>
      <c r="AL407" s="60"/>
      <c r="AM407" s="94">
        <v>2</v>
      </c>
      <c r="AN407" s="58">
        <f t="shared" si="77"/>
        <v>34</v>
      </c>
      <c r="AO407" s="92">
        <f t="shared" si="73"/>
        <v>5.8823529411764705E-2</v>
      </c>
      <c r="AP407" s="19"/>
      <c r="AQ407" s="19"/>
      <c r="AR407" s="19"/>
    </row>
    <row r="408" spans="1:44" ht="12.75" customHeight="1">
      <c r="A408" s="121"/>
      <c r="B408" s="121"/>
      <c r="C408" s="61" t="s">
        <v>137</v>
      </c>
      <c r="D408" s="93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71" t="s">
        <v>82</v>
      </c>
      <c r="T408" s="60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  <c r="AE408" s="60"/>
      <c r="AF408" s="60"/>
      <c r="AG408" s="60"/>
      <c r="AH408" s="60"/>
      <c r="AI408" s="60"/>
      <c r="AJ408" s="94"/>
      <c r="AK408" s="71" t="s">
        <v>82</v>
      </c>
      <c r="AL408" s="60"/>
      <c r="AM408" s="94">
        <v>2</v>
      </c>
      <c r="AN408" s="58">
        <f t="shared" si="77"/>
        <v>34</v>
      </c>
      <c r="AO408" s="92">
        <f t="shared" si="73"/>
        <v>5.8823529411764705E-2</v>
      </c>
      <c r="AP408" s="19"/>
      <c r="AQ408" s="19"/>
      <c r="AR408" s="19"/>
    </row>
    <row r="409" spans="1:44" ht="12.75" customHeight="1">
      <c r="A409" s="121"/>
      <c r="B409" s="124"/>
      <c r="C409" s="61" t="s">
        <v>138</v>
      </c>
      <c r="D409" s="93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71" t="s">
        <v>82</v>
      </c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0"/>
      <c r="AG409" s="60"/>
      <c r="AH409" s="60"/>
      <c r="AI409" s="60"/>
      <c r="AJ409" s="94"/>
      <c r="AK409" s="71" t="s">
        <v>82</v>
      </c>
      <c r="AL409" s="60"/>
      <c r="AM409" s="94">
        <v>2</v>
      </c>
      <c r="AN409" s="58">
        <f t="shared" si="77"/>
        <v>34</v>
      </c>
      <c r="AO409" s="92">
        <f t="shared" si="73"/>
        <v>5.8823529411764705E-2</v>
      </c>
      <c r="AP409" s="19"/>
      <c r="AQ409" s="19"/>
      <c r="AR409" s="19"/>
    </row>
    <row r="410" spans="1:44" ht="12.75" customHeight="1">
      <c r="A410" s="121"/>
      <c r="B410" s="123" t="s">
        <v>102</v>
      </c>
      <c r="C410" s="61" t="s">
        <v>135</v>
      </c>
      <c r="D410" s="93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71" t="s">
        <v>82</v>
      </c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0"/>
      <c r="AG410" s="60"/>
      <c r="AH410" s="60"/>
      <c r="AI410" s="71" t="s">
        <v>82</v>
      </c>
      <c r="AJ410" s="94"/>
      <c r="AK410" s="60"/>
      <c r="AL410" s="60"/>
      <c r="AM410" s="94">
        <v>2</v>
      </c>
      <c r="AN410" s="58">
        <f t="shared" ref="AN410:AN413" si="78">34*2</f>
        <v>68</v>
      </c>
      <c r="AO410" s="92">
        <f t="shared" si="73"/>
        <v>2.9411764705882353E-2</v>
      </c>
      <c r="AP410" s="19"/>
      <c r="AQ410" s="19"/>
      <c r="AR410" s="19"/>
    </row>
    <row r="411" spans="1:44" ht="12.75" customHeight="1">
      <c r="A411" s="121"/>
      <c r="B411" s="121"/>
      <c r="C411" s="61" t="s">
        <v>136</v>
      </c>
      <c r="D411" s="93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71" t="s">
        <v>82</v>
      </c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  <c r="AE411" s="60"/>
      <c r="AF411" s="60"/>
      <c r="AG411" s="60"/>
      <c r="AH411" s="60"/>
      <c r="AI411" s="71" t="s">
        <v>82</v>
      </c>
      <c r="AJ411" s="94"/>
      <c r="AK411" s="60"/>
      <c r="AL411" s="60"/>
      <c r="AM411" s="94">
        <v>2</v>
      </c>
      <c r="AN411" s="58">
        <f t="shared" si="78"/>
        <v>68</v>
      </c>
      <c r="AO411" s="92">
        <f t="shared" si="73"/>
        <v>2.9411764705882353E-2</v>
      </c>
      <c r="AP411" s="19"/>
      <c r="AQ411" s="19"/>
      <c r="AR411" s="19"/>
    </row>
    <row r="412" spans="1:44" ht="12.75" customHeight="1">
      <c r="A412" s="121"/>
      <c r="B412" s="121"/>
      <c r="C412" s="61" t="s">
        <v>137</v>
      </c>
      <c r="D412" s="93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71" t="s">
        <v>82</v>
      </c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  <c r="AB412" s="60"/>
      <c r="AC412" s="60"/>
      <c r="AD412" s="60"/>
      <c r="AE412" s="60"/>
      <c r="AF412" s="60"/>
      <c r="AG412" s="60"/>
      <c r="AH412" s="60"/>
      <c r="AI412" s="71" t="s">
        <v>82</v>
      </c>
      <c r="AJ412" s="94"/>
      <c r="AK412" s="60"/>
      <c r="AL412" s="60"/>
      <c r="AM412" s="94">
        <v>2</v>
      </c>
      <c r="AN412" s="58">
        <f t="shared" si="78"/>
        <v>68</v>
      </c>
      <c r="AO412" s="92">
        <f t="shared" si="73"/>
        <v>2.9411764705882353E-2</v>
      </c>
      <c r="AP412" s="19"/>
      <c r="AQ412" s="19"/>
      <c r="AR412" s="19"/>
    </row>
    <row r="413" spans="1:44" ht="12.75" customHeight="1">
      <c r="A413" s="121"/>
      <c r="B413" s="122"/>
      <c r="C413" s="61" t="s">
        <v>138</v>
      </c>
      <c r="D413" s="93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71" t="s">
        <v>82</v>
      </c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  <c r="AD413" s="60"/>
      <c r="AE413" s="60"/>
      <c r="AF413" s="60"/>
      <c r="AG413" s="60"/>
      <c r="AH413" s="60"/>
      <c r="AI413" s="71" t="s">
        <v>82</v>
      </c>
      <c r="AJ413" s="94"/>
      <c r="AK413" s="60"/>
      <c r="AL413" s="60"/>
      <c r="AM413" s="94">
        <v>2</v>
      </c>
      <c r="AN413" s="58">
        <f t="shared" si="78"/>
        <v>68</v>
      </c>
      <c r="AO413" s="92">
        <f t="shared" si="73"/>
        <v>2.9411764705882353E-2</v>
      </c>
      <c r="AP413" s="19"/>
      <c r="AQ413" s="19"/>
      <c r="AR413" s="19"/>
    </row>
    <row r="414" spans="1:44" ht="12.75" customHeight="1">
      <c r="A414" s="121"/>
      <c r="B414" s="123" t="s">
        <v>141</v>
      </c>
      <c r="C414" s="61" t="s">
        <v>135</v>
      </c>
      <c r="D414" s="93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71" t="s">
        <v>82</v>
      </c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  <c r="AD414" s="60"/>
      <c r="AE414" s="60"/>
      <c r="AF414" s="60"/>
      <c r="AG414" s="60"/>
      <c r="AH414" s="60"/>
      <c r="AI414" s="71" t="s">
        <v>82</v>
      </c>
      <c r="AJ414" s="94"/>
      <c r="AK414" s="60"/>
      <c r="AL414" s="60"/>
      <c r="AM414" s="94">
        <v>2</v>
      </c>
      <c r="AN414" s="58">
        <f t="shared" ref="AN414:AN417" si="79">34*1</f>
        <v>34</v>
      </c>
      <c r="AO414" s="92">
        <f t="shared" si="73"/>
        <v>5.8823529411764705E-2</v>
      </c>
      <c r="AP414" s="19"/>
      <c r="AQ414" s="19"/>
      <c r="AR414" s="19"/>
    </row>
    <row r="415" spans="1:44" ht="12.75" customHeight="1">
      <c r="A415" s="121"/>
      <c r="B415" s="121"/>
      <c r="C415" s="61" t="s">
        <v>136</v>
      </c>
      <c r="D415" s="93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71" t="s">
        <v>82</v>
      </c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60"/>
      <c r="AD415" s="60"/>
      <c r="AE415" s="60"/>
      <c r="AF415" s="60"/>
      <c r="AG415" s="60"/>
      <c r="AH415" s="60"/>
      <c r="AI415" s="71" t="s">
        <v>82</v>
      </c>
      <c r="AJ415" s="94"/>
      <c r="AK415" s="60"/>
      <c r="AL415" s="60"/>
      <c r="AM415" s="94">
        <v>2</v>
      </c>
      <c r="AN415" s="58">
        <f t="shared" si="79"/>
        <v>34</v>
      </c>
      <c r="AO415" s="92">
        <f t="shared" si="73"/>
        <v>5.8823529411764705E-2</v>
      </c>
      <c r="AP415" s="19"/>
      <c r="AQ415" s="19"/>
      <c r="AR415" s="19"/>
    </row>
    <row r="416" spans="1:44" ht="12.75" customHeight="1">
      <c r="A416" s="121"/>
      <c r="B416" s="121"/>
      <c r="C416" s="61" t="s">
        <v>137</v>
      </c>
      <c r="D416" s="93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71" t="s">
        <v>82</v>
      </c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60"/>
      <c r="AD416" s="60"/>
      <c r="AE416" s="60"/>
      <c r="AF416" s="60"/>
      <c r="AG416" s="60"/>
      <c r="AH416" s="60"/>
      <c r="AI416" s="71" t="s">
        <v>82</v>
      </c>
      <c r="AJ416" s="94"/>
      <c r="AK416" s="60"/>
      <c r="AL416" s="60"/>
      <c r="AM416" s="94">
        <v>2</v>
      </c>
      <c r="AN416" s="58">
        <f t="shared" si="79"/>
        <v>34</v>
      </c>
      <c r="AO416" s="92">
        <f t="shared" si="73"/>
        <v>5.8823529411764705E-2</v>
      </c>
      <c r="AP416" s="19"/>
      <c r="AQ416" s="19"/>
      <c r="AR416" s="19"/>
    </row>
    <row r="417" spans="1:44" ht="12.75" customHeight="1">
      <c r="A417" s="121"/>
      <c r="B417" s="122"/>
      <c r="C417" s="61" t="s">
        <v>138</v>
      </c>
      <c r="D417" s="93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71" t="s">
        <v>82</v>
      </c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0"/>
      <c r="AG417" s="60"/>
      <c r="AH417" s="60"/>
      <c r="AI417" s="71" t="s">
        <v>82</v>
      </c>
      <c r="AJ417" s="94"/>
      <c r="AK417" s="60"/>
      <c r="AL417" s="60"/>
      <c r="AM417" s="94">
        <v>2</v>
      </c>
      <c r="AN417" s="58">
        <f t="shared" si="79"/>
        <v>34</v>
      </c>
      <c r="AO417" s="92">
        <f t="shared" si="73"/>
        <v>5.8823529411764705E-2</v>
      </c>
      <c r="AP417" s="19"/>
      <c r="AQ417" s="19"/>
      <c r="AR417" s="19"/>
    </row>
    <row r="418" spans="1:44" ht="12.75" customHeight="1">
      <c r="A418" s="121"/>
      <c r="B418" s="123" t="s">
        <v>103</v>
      </c>
      <c r="C418" s="61" t="s">
        <v>135</v>
      </c>
      <c r="D418" s="93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71" t="s">
        <v>82</v>
      </c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71" t="s">
        <v>82</v>
      </c>
      <c r="AG418" s="60"/>
      <c r="AH418" s="60"/>
      <c r="AI418" s="60"/>
      <c r="AJ418" s="94"/>
      <c r="AK418" s="60"/>
      <c r="AL418" s="60"/>
      <c r="AM418" s="94">
        <v>2</v>
      </c>
      <c r="AN418" s="58">
        <f t="shared" ref="AN418:AN421" si="80">34*2</f>
        <v>68</v>
      </c>
      <c r="AO418" s="92">
        <f t="shared" si="73"/>
        <v>2.9411764705882353E-2</v>
      </c>
      <c r="AP418" s="19"/>
      <c r="AQ418" s="19"/>
      <c r="AR418" s="19"/>
    </row>
    <row r="419" spans="1:44" ht="12.75" customHeight="1">
      <c r="A419" s="121"/>
      <c r="B419" s="121"/>
      <c r="C419" s="61" t="s">
        <v>136</v>
      </c>
      <c r="D419" s="93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71" t="s">
        <v>82</v>
      </c>
      <c r="R419" s="60"/>
      <c r="S419" s="60"/>
      <c r="T419" s="60"/>
      <c r="U419" s="60"/>
      <c r="V419" s="60"/>
      <c r="W419" s="60"/>
      <c r="X419" s="60"/>
      <c r="Y419" s="60"/>
      <c r="Z419" s="60"/>
      <c r="AA419" s="60"/>
      <c r="AB419" s="60"/>
      <c r="AC419" s="60"/>
      <c r="AD419" s="60"/>
      <c r="AE419" s="60"/>
      <c r="AF419" s="71" t="s">
        <v>82</v>
      </c>
      <c r="AG419" s="60"/>
      <c r="AH419" s="60"/>
      <c r="AI419" s="60"/>
      <c r="AJ419" s="94"/>
      <c r="AK419" s="60"/>
      <c r="AL419" s="60"/>
      <c r="AM419" s="94">
        <v>2</v>
      </c>
      <c r="AN419" s="58">
        <f t="shared" si="80"/>
        <v>68</v>
      </c>
      <c r="AO419" s="92">
        <f t="shared" si="73"/>
        <v>2.9411764705882353E-2</v>
      </c>
      <c r="AP419" s="19"/>
      <c r="AQ419" s="19"/>
      <c r="AR419" s="19"/>
    </row>
    <row r="420" spans="1:44" ht="12.75" customHeight="1">
      <c r="A420" s="121"/>
      <c r="B420" s="121"/>
      <c r="C420" s="61" t="s">
        <v>137</v>
      </c>
      <c r="D420" s="93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71" t="s">
        <v>82</v>
      </c>
      <c r="R420" s="60"/>
      <c r="S420" s="60"/>
      <c r="T420" s="60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71" t="s">
        <v>82</v>
      </c>
      <c r="AG420" s="60"/>
      <c r="AH420" s="60"/>
      <c r="AI420" s="60"/>
      <c r="AJ420" s="94"/>
      <c r="AK420" s="60"/>
      <c r="AL420" s="60"/>
      <c r="AM420" s="94">
        <v>2</v>
      </c>
      <c r="AN420" s="58">
        <f t="shared" si="80"/>
        <v>68</v>
      </c>
      <c r="AO420" s="92">
        <f t="shared" si="73"/>
        <v>2.9411764705882353E-2</v>
      </c>
      <c r="AP420" s="19"/>
      <c r="AQ420" s="19"/>
      <c r="AR420" s="19"/>
    </row>
    <row r="421" spans="1:44" ht="12.75" customHeight="1">
      <c r="A421" s="121"/>
      <c r="B421" s="122"/>
      <c r="C421" s="61" t="s">
        <v>138</v>
      </c>
      <c r="D421" s="93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71" t="s">
        <v>82</v>
      </c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71" t="s">
        <v>82</v>
      </c>
      <c r="AG421" s="60"/>
      <c r="AH421" s="60"/>
      <c r="AI421" s="60"/>
      <c r="AJ421" s="94"/>
      <c r="AK421" s="60"/>
      <c r="AL421" s="60"/>
      <c r="AM421" s="94">
        <v>2</v>
      </c>
      <c r="AN421" s="58">
        <f t="shared" si="80"/>
        <v>68</v>
      </c>
      <c r="AO421" s="92">
        <f t="shared" si="73"/>
        <v>2.9411764705882353E-2</v>
      </c>
      <c r="AP421" s="19"/>
      <c r="AQ421" s="19"/>
      <c r="AR421" s="19"/>
    </row>
    <row r="422" spans="1:44" ht="12.75" customHeight="1">
      <c r="A422" s="121"/>
      <c r="B422" s="123" t="s">
        <v>123</v>
      </c>
      <c r="C422" s="61" t="s">
        <v>135</v>
      </c>
      <c r="D422" s="93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71"/>
      <c r="R422" s="71" t="s">
        <v>82</v>
      </c>
      <c r="S422" s="60"/>
      <c r="T422" s="60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  <c r="AE422" s="60"/>
      <c r="AF422" s="60"/>
      <c r="AG422" s="71" t="s">
        <v>82</v>
      </c>
      <c r="AH422" s="60"/>
      <c r="AI422" s="60"/>
      <c r="AJ422" s="94"/>
      <c r="AK422" s="60"/>
      <c r="AL422" s="60"/>
      <c r="AM422" s="94">
        <v>2</v>
      </c>
      <c r="AN422" s="58">
        <f t="shared" ref="AN422:AN425" si="81">34*3</f>
        <v>102</v>
      </c>
      <c r="AO422" s="92">
        <f t="shared" si="73"/>
        <v>1.9607843137254902E-2</v>
      </c>
      <c r="AP422" s="19"/>
      <c r="AQ422" s="19"/>
      <c r="AR422" s="19"/>
    </row>
    <row r="423" spans="1:44" ht="12.75" customHeight="1">
      <c r="A423" s="121"/>
      <c r="B423" s="121"/>
      <c r="C423" s="61" t="s">
        <v>136</v>
      </c>
      <c r="D423" s="93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71" t="s">
        <v>82</v>
      </c>
      <c r="S423" s="60"/>
      <c r="T423" s="60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  <c r="AE423" s="60"/>
      <c r="AF423" s="60"/>
      <c r="AG423" s="71" t="s">
        <v>82</v>
      </c>
      <c r="AH423" s="60"/>
      <c r="AI423" s="60"/>
      <c r="AJ423" s="94"/>
      <c r="AK423" s="60"/>
      <c r="AL423" s="60"/>
      <c r="AM423" s="94">
        <v>2</v>
      </c>
      <c r="AN423" s="58">
        <f t="shared" si="81"/>
        <v>102</v>
      </c>
      <c r="AO423" s="92">
        <f t="shared" si="73"/>
        <v>1.9607843137254902E-2</v>
      </c>
      <c r="AP423" s="19"/>
      <c r="AQ423" s="19"/>
      <c r="AR423" s="19"/>
    </row>
    <row r="424" spans="1:44" ht="12.75" customHeight="1">
      <c r="A424" s="121"/>
      <c r="B424" s="121"/>
      <c r="C424" s="61" t="s">
        <v>137</v>
      </c>
      <c r="D424" s="93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71" t="s">
        <v>82</v>
      </c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0"/>
      <c r="AG424" s="71" t="s">
        <v>82</v>
      </c>
      <c r="AH424" s="60"/>
      <c r="AI424" s="60"/>
      <c r="AJ424" s="94"/>
      <c r="AK424" s="60"/>
      <c r="AL424" s="60"/>
      <c r="AM424" s="94">
        <v>2</v>
      </c>
      <c r="AN424" s="58">
        <f t="shared" si="81"/>
        <v>102</v>
      </c>
      <c r="AO424" s="92">
        <f t="shared" si="73"/>
        <v>1.9607843137254902E-2</v>
      </c>
      <c r="AP424" s="19"/>
      <c r="AQ424" s="19"/>
      <c r="AR424" s="19"/>
    </row>
    <row r="425" spans="1:44" ht="12.75" customHeight="1">
      <c r="A425" s="121"/>
      <c r="B425" s="122"/>
      <c r="C425" s="61" t="s">
        <v>138</v>
      </c>
      <c r="D425" s="93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71" t="s">
        <v>82</v>
      </c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0"/>
      <c r="AG425" s="71" t="s">
        <v>82</v>
      </c>
      <c r="AH425" s="60"/>
      <c r="AI425" s="60"/>
      <c r="AJ425" s="94"/>
      <c r="AK425" s="60"/>
      <c r="AL425" s="60"/>
      <c r="AM425" s="94">
        <v>2</v>
      </c>
      <c r="AN425" s="58">
        <f t="shared" si="81"/>
        <v>102</v>
      </c>
      <c r="AO425" s="92">
        <f t="shared" si="73"/>
        <v>1.9607843137254902E-2</v>
      </c>
      <c r="AP425" s="19"/>
      <c r="AQ425" s="19"/>
      <c r="AR425" s="19"/>
    </row>
    <row r="426" spans="1:44" ht="12.75" customHeight="1">
      <c r="A426" s="121"/>
      <c r="B426" s="123" t="s">
        <v>132</v>
      </c>
      <c r="C426" s="61" t="s">
        <v>135</v>
      </c>
      <c r="D426" s="93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71" t="s">
        <v>82</v>
      </c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0"/>
      <c r="AH426" s="60"/>
      <c r="AI426" s="60"/>
      <c r="AJ426" s="91" t="s">
        <v>82</v>
      </c>
      <c r="AK426" s="71"/>
      <c r="AL426" s="60"/>
      <c r="AM426" s="94">
        <v>2</v>
      </c>
      <c r="AN426" s="58">
        <f t="shared" ref="AN426:AN433" si="82">34*2</f>
        <v>68</v>
      </c>
      <c r="AO426" s="92">
        <f t="shared" si="73"/>
        <v>2.9411764705882353E-2</v>
      </c>
      <c r="AP426" s="19"/>
      <c r="AQ426" s="19"/>
      <c r="AR426" s="19"/>
    </row>
    <row r="427" spans="1:44" ht="12.75" customHeight="1">
      <c r="A427" s="121"/>
      <c r="B427" s="121"/>
      <c r="C427" s="61" t="s">
        <v>136</v>
      </c>
      <c r="D427" s="93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71" t="s">
        <v>82</v>
      </c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0"/>
      <c r="AG427" s="60"/>
      <c r="AH427" s="60"/>
      <c r="AI427" s="60"/>
      <c r="AJ427" s="91" t="s">
        <v>82</v>
      </c>
      <c r="AK427" s="71"/>
      <c r="AL427" s="60"/>
      <c r="AM427" s="94">
        <v>2</v>
      </c>
      <c r="AN427" s="58">
        <f t="shared" si="82"/>
        <v>68</v>
      </c>
      <c r="AO427" s="92">
        <f t="shared" si="73"/>
        <v>2.9411764705882353E-2</v>
      </c>
      <c r="AP427" s="19"/>
      <c r="AQ427" s="19"/>
      <c r="AR427" s="19"/>
    </row>
    <row r="428" spans="1:44" ht="12.75" customHeight="1">
      <c r="A428" s="121"/>
      <c r="B428" s="121"/>
      <c r="C428" s="61" t="s">
        <v>137</v>
      </c>
      <c r="D428" s="93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71" t="s">
        <v>82</v>
      </c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  <c r="AE428" s="60"/>
      <c r="AF428" s="60"/>
      <c r="AG428" s="60"/>
      <c r="AH428" s="60"/>
      <c r="AI428" s="60"/>
      <c r="AJ428" s="91" t="s">
        <v>82</v>
      </c>
      <c r="AK428" s="71"/>
      <c r="AL428" s="60"/>
      <c r="AM428" s="91">
        <v>2</v>
      </c>
      <c r="AN428" s="58">
        <f t="shared" si="82"/>
        <v>68</v>
      </c>
      <c r="AO428" s="92">
        <f t="shared" si="73"/>
        <v>2.9411764705882353E-2</v>
      </c>
      <c r="AP428" s="19"/>
      <c r="AQ428" s="19"/>
      <c r="AR428" s="19"/>
    </row>
    <row r="429" spans="1:44" ht="12.75" customHeight="1">
      <c r="A429" s="121"/>
      <c r="B429" s="122"/>
      <c r="C429" s="61" t="s">
        <v>138</v>
      </c>
      <c r="D429" s="93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71" t="s">
        <v>82</v>
      </c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  <c r="AE429" s="60"/>
      <c r="AF429" s="60"/>
      <c r="AG429" s="60"/>
      <c r="AH429" s="60"/>
      <c r="AI429" s="60"/>
      <c r="AJ429" s="91" t="s">
        <v>82</v>
      </c>
      <c r="AK429" s="60"/>
      <c r="AL429" s="60"/>
      <c r="AM429" s="91">
        <v>2</v>
      </c>
      <c r="AN429" s="58">
        <f t="shared" si="82"/>
        <v>68</v>
      </c>
      <c r="AO429" s="92">
        <f t="shared" si="73"/>
        <v>2.9411764705882353E-2</v>
      </c>
      <c r="AP429" s="19"/>
      <c r="AQ429" s="19"/>
      <c r="AR429" s="19"/>
    </row>
    <row r="430" spans="1:44" ht="12.75" customHeight="1">
      <c r="A430" s="121"/>
      <c r="B430" s="123" t="s">
        <v>105</v>
      </c>
      <c r="C430" s="61" t="s">
        <v>135</v>
      </c>
      <c r="D430" s="93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71" t="s">
        <v>82</v>
      </c>
      <c r="T430" s="60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  <c r="AE430" s="60"/>
      <c r="AF430" s="60"/>
      <c r="AG430" s="60"/>
      <c r="AH430" s="60"/>
      <c r="AI430" s="60"/>
      <c r="AJ430" s="60"/>
      <c r="AK430" s="91" t="s">
        <v>82</v>
      </c>
      <c r="AL430" s="60"/>
      <c r="AM430" s="91">
        <v>2</v>
      </c>
      <c r="AN430" s="58">
        <f t="shared" si="82"/>
        <v>68</v>
      </c>
      <c r="AO430" s="92">
        <f t="shared" si="73"/>
        <v>2.9411764705882353E-2</v>
      </c>
      <c r="AP430" s="19"/>
      <c r="AQ430" s="19"/>
      <c r="AR430" s="19"/>
    </row>
    <row r="431" spans="1:44" ht="12.75" customHeight="1">
      <c r="A431" s="121"/>
      <c r="B431" s="121"/>
      <c r="C431" s="61" t="s">
        <v>136</v>
      </c>
      <c r="D431" s="93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71" t="s">
        <v>82</v>
      </c>
      <c r="T431" s="60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  <c r="AE431" s="60"/>
      <c r="AF431" s="60"/>
      <c r="AG431" s="60"/>
      <c r="AH431" s="60"/>
      <c r="AI431" s="60"/>
      <c r="AJ431" s="94"/>
      <c r="AK431" s="71" t="s">
        <v>82</v>
      </c>
      <c r="AL431" s="60"/>
      <c r="AM431" s="91">
        <v>2</v>
      </c>
      <c r="AN431" s="58">
        <f t="shared" si="82"/>
        <v>68</v>
      </c>
      <c r="AO431" s="92">
        <f t="shared" si="73"/>
        <v>2.9411764705882353E-2</v>
      </c>
      <c r="AP431" s="19"/>
      <c r="AQ431" s="19"/>
      <c r="AR431" s="19"/>
    </row>
    <row r="432" spans="1:44" ht="12.75" customHeight="1">
      <c r="A432" s="121"/>
      <c r="B432" s="121"/>
      <c r="C432" s="61" t="s">
        <v>137</v>
      </c>
      <c r="D432" s="93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71" t="s">
        <v>82</v>
      </c>
      <c r="T432" s="60"/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  <c r="AE432" s="60"/>
      <c r="AF432" s="60"/>
      <c r="AG432" s="60"/>
      <c r="AH432" s="60"/>
      <c r="AI432" s="60"/>
      <c r="AJ432" s="94"/>
      <c r="AK432" s="71" t="s">
        <v>82</v>
      </c>
      <c r="AL432" s="60"/>
      <c r="AM432" s="91">
        <v>2</v>
      </c>
      <c r="AN432" s="58">
        <f t="shared" si="82"/>
        <v>68</v>
      </c>
      <c r="AO432" s="92">
        <f t="shared" si="73"/>
        <v>2.9411764705882353E-2</v>
      </c>
      <c r="AP432" s="19"/>
      <c r="AQ432" s="19"/>
      <c r="AR432" s="19"/>
    </row>
    <row r="433" spans="1:44" ht="12.75" customHeight="1">
      <c r="A433" s="121"/>
      <c r="B433" s="122"/>
      <c r="C433" s="61" t="s">
        <v>138</v>
      </c>
      <c r="D433" s="93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71" t="s">
        <v>82</v>
      </c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0"/>
      <c r="AG433" s="60"/>
      <c r="AH433" s="60"/>
      <c r="AI433" s="60"/>
      <c r="AJ433" s="94"/>
      <c r="AK433" s="71" t="s">
        <v>82</v>
      </c>
      <c r="AL433" s="60"/>
      <c r="AM433" s="91">
        <v>2</v>
      </c>
      <c r="AN433" s="58">
        <f t="shared" si="82"/>
        <v>68</v>
      </c>
      <c r="AO433" s="92">
        <f t="shared" si="73"/>
        <v>2.9411764705882353E-2</v>
      </c>
      <c r="AP433" s="19"/>
      <c r="AQ433" s="19"/>
      <c r="AR433" s="19"/>
    </row>
    <row r="434" spans="1:44" ht="12.75" customHeight="1">
      <c r="A434" s="121"/>
      <c r="B434" s="123" t="s">
        <v>77</v>
      </c>
      <c r="C434" s="61" t="s">
        <v>135</v>
      </c>
      <c r="D434" s="93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97" t="s">
        <v>82</v>
      </c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0"/>
      <c r="AG434" s="97" t="s">
        <v>82</v>
      </c>
      <c r="AH434" s="60"/>
      <c r="AI434" s="60"/>
      <c r="AJ434" s="94"/>
      <c r="AK434" s="60"/>
      <c r="AL434" s="60"/>
      <c r="AM434" s="94">
        <v>2</v>
      </c>
      <c r="AN434" s="58">
        <f t="shared" ref="AN434:AN441" si="83">34*1</f>
        <v>34</v>
      </c>
      <c r="AO434" s="92">
        <f t="shared" si="73"/>
        <v>5.8823529411764705E-2</v>
      </c>
      <c r="AP434" s="19"/>
      <c r="AQ434" s="19"/>
      <c r="AR434" s="19"/>
    </row>
    <row r="435" spans="1:44" ht="12.75" customHeight="1">
      <c r="A435" s="121"/>
      <c r="B435" s="121"/>
      <c r="C435" s="61" t="s">
        <v>136</v>
      </c>
      <c r="D435" s="93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97" t="s">
        <v>82</v>
      </c>
      <c r="T435" s="60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  <c r="AE435" s="60"/>
      <c r="AF435" s="60"/>
      <c r="AG435" s="97" t="s">
        <v>82</v>
      </c>
      <c r="AH435" s="60"/>
      <c r="AI435" s="60"/>
      <c r="AJ435" s="94"/>
      <c r="AK435" s="60"/>
      <c r="AL435" s="60"/>
      <c r="AM435" s="94">
        <v>2</v>
      </c>
      <c r="AN435" s="58">
        <f t="shared" si="83"/>
        <v>34</v>
      </c>
      <c r="AO435" s="92">
        <f t="shared" si="73"/>
        <v>5.8823529411764705E-2</v>
      </c>
      <c r="AP435" s="19"/>
      <c r="AQ435" s="19"/>
      <c r="AR435" s="19"/>
    </row>
    <row r="436" spans="1:44" ht="12.75" customHeight="1">
      <c r="A436" s="121"/>
      <c r="B436" s="121"/>
      <c r="C436" s="61" t="s">
        <v>137</v>
      </c>
      <c r="D436" s="93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97" t="s">
        <v>82</v>
      </c>
      <c r="T436" s="60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  <c r="AE436" s="60"/>
      <c r="AF436" s="60"/>
      <c r="AG436" s="97" t="s">
        <v>82</v>
      </c>
      <c r="AH436" s="60"/>
      <c r="AI436" s="60"/>
      <c r="AJ436" s="94"/>
      <c r="AK436" s="60"/>
      <c r="AL436" s="60"/>
      <c r="AM436" s="94">
        <v>2</v>
      </c>
      <c r="AN436" s="58">
        <f t="shared" si="83"/>
        <v>34</v>
      </c>
      <c r="AO436" s="92">
        <f t="shared" si="73"/>
        <v>5.8823529411764705E-2</v>
      </c>
      <c r="AP436" s="19"/>
      <c r="AQ436" s="19"/>
      <c r="AR436" s="19"/>
    </row>
    <row r="437" spans="1:44" ht="12.75" customHeight="1">
      <c r="A437" s="121"/>
      <c r="B437" s="122"/>
      <c r="C437" s="61" t="s">
        <v>138</v>
      </c>
      <c r="D437" s="93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97" t="s">
        <v>82</v>
      </c>
      <c r="T437" s="60"/>
      <c r="U437" s="60"/>
      <c r="V437" s="60"/>
      <c r="W437" s="60"/>
      <c r="X437" s="60"/>
      <c r="Y437" s="60"/>
      <c r="Z437" s="60"/>
      <c r="AA437" s="60"/>
      <c r="AB437" s="60"/>
      <c r="AC437" s="60"/>
      <c r="AD437" s="60"/>
      <c r="AE437" s="60"/>
      <c r="AF437" s="60"/>
      <c r="AG437" s="97" t="s">
        <v>82</v>
      </c>
      <c r="AH437" s="60"/>
      <c r="AI437" s="60"/>
      <c r="AJ437" s="94"/>
      <c r="AK437" s="60"/>
      <c r="AL437" s="60"/>
      <c r="AM437" s="94">
        <v>2</v>
      </c>
      <c r="AN437" s="58">
        <f t="shared" si="83"/>
        <v>34</v>
      </c>
      <c r="AO437" s="92">
        <f t="shared" si="73"/>
        <v>5.8823529411764705E-2</v>
      </c>
      <c r="AP437" s="19"/>
      <c r="AQ437" s="19"/>
      <c r="AR437" s="19"/>
    </row>
    <row r="438" spans="1:44" ht="12.75" customHeight="1">
      <c r="A438" s="121"/>
      <c r="B438" s="123" t="s">
        <v>133</v>
      </c>
      <c r="C438" s="61" t="s">
        <v>135</v>
      </c>
      <c r="D438" s="93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97" t="s">
        <v>82</v>
      </c>
      <c r="S438" s="60"/>
      <c r="T438" s="60"/>
      <c r="U438" s="60"/>
      <c r="V438" s="60"/>
      <c r="W438" s="60"/>
      <c r="X438" s="60"/>
      <c r="Y438" s="60"/>
      <c r="Z438" s="60"/>
      <c r="AA438" s="60"/>
      <c r="AB438" s="60"/>
      <c r="AC438" s="60"/>
      <c r="AD438" s="60"/>
      <c r="AE438" s="60"/>
      <c r="AF438" s="60"/>
      <c r="AG438" s="60"/>
      <c r="AH438" s="60"/>
      <c r="AI438" s="71" t="s">
        <v>82</v>
      </c>
      <c r="AJ438" s="94"/>
      <c r="AK438" s="60"/>
      <c r="AL438" s="60"/>
      <c r="AM438" s="94">
        <v>2</v>
      </c>
      <c r="AN438" s="58">
        <f t="shared" si="83"/>
        <v>34</v>
      </c>
      <c r="AO438" s="92">
        <f t="shared" si="73"/>
        <v>5.8823529411764705E-2</v>
      </c>
      <c r="AP438" s="19"/>
      <c r="AQ438" s="19"/>
      <c r="AR438" s="19"/>
    </row>
    <row r="439" spans="1:44" ht="12.75" customHeight="1">
      <c r="A439" s="121"/>
      <c r="B439" s="121"/>
      <c r="C439" s="61" t="s">
        <v>136</v>
      </c>
      <c r="D439" s="93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97" t="s">
        <v>82</v>
      </c>
      <c r="S439" s="60"/>
      <c r="T439" s="60"/>
      <c r="U439" s="60"/>
      <c r="V439" s="60"/>
      <c r="W439" s="60"/>
      <c r="X439" s="60"/>
      <c r="Y439" s="60"/>
      <c r="Z439" s="60"/>
      <c r="AA439" s="60"/>
      <c r="AB439" s="60"/>
      <c r="AC439" s="60"/>
      <c r="AD439" s="60"/>
      <c r="AE439" s="60"/>
      <c r="AF439" s="60"/>
      <c r="AG439" s="60"/>
      <c r="AH439" s="60"/>
      <c r="AI439" s="71" t="s">
        <v>82</v>
      </c>
      <c r="AJ439" s="94"/>
      <c r="AK439" s="60"/>
      <c r="AL439" s="60"/>
      <c r="AM439" s="94">
        <v>2</v>
      </c>
      <c r="AN439" s="58">
        <f t="shared" si="83"/>
        <v>34</v>
      </c>
      <c r="AO439" s="92">
        <f t="shared" si="73"/>
        <v>5.8823529411764705E-2</v>
      </c>
      <c r="AP439" s="19"/>
      <c r="AQ439" s="19"/>
      <c r="AR439" s="19"/>
    </row>
    <row r="440" spans="1:44" ht="12.75" customHeight="1">
      <c r="A440" s="121"/>
      <c r="B440" s="121"/>
      <c r="C440" s="61" t="s">
        <v>137</v>
      </c>
      <c r="D440" s="93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97" t="s">
        <v>82</v>
      </c>
      <c r="S440" s="60"/>
      <c r="T440" s="60"/>
      <c r="U440" s="60"/>
      <c r="V440" s="60"/>
      <c r="W440" s="60"/>
      <c r="X440" s="60"/>
      <c r="Y440" s="60"/>
      <c r="Z440" s="60"/>
      <c r="AA440" s="60"/>
      <c r="AB440" s="60"/>
      <c r="AC440" s="60"/>
      <c r="AD440" s="60"/>
      <c r="AE440" s="60"/>
      <c r="AF440" s="60"/>
      <c r="AG440" s="60"/>
      <c r="AH440" s="60"/>
      <c r="AI440" s="71" t="s">
        <v>82</v>
      </c>
      <c r="AJ440" s="94"/>
      <c r="AK440" s="60"/>
      <c r="AL440" s="60"/>
      <c r="AM440" s="94">
        <v>2</v>
      </c>
      <c r="AN440" s="58">
        <f t="shared" si="83"/>
        <v>34</v>
      </c>
      <c r="AO440" s="92">
        <f t="shared" si="73"/>
        <v>5.8823529411764705E-2</v>
      </c>
      <c r="AP440" s="19"/>
      <c r="AQ440" s="19"/>
      <c r="AR440" s="19"/>
    </row>
    <row r="441" spans="1:44" ht="12.75" customHeight="1">
      <c r="A441" s="121"/>
      <c r="B441" s="122"/>
      <c r="C441" s="61" t="s">
        <v>138</v>
      </c>
      <c r="D441" s="93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97" t="s">
        <v>82</v>
      </c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0"/>
      <c r="AG441" s="60"/>
      <c r="AH441" s="60"/>
      <c r="AI441" s="71" t="s">
        <v>82</v>
      </c>
      <c r="AJ441" s="94"/>
      <c r="AK441" s="60"/>
      <c r="AL441" s="60"/>
      <c r="AM441" s="94">
        <v>2</v>
      </c>
      <c r="AN441" s="58">
        <f t="shared" si="83"/>
        <v>34</v>
      </c>
      <c r="AO441" s="92">
        <f t="shared" si="73"/>
        <v>5.8823529411764705E-2</v>
      </c>
      <c r="AP441" s="19"/>
      <c r="AQ441" s="19"/>
      <c r="AR441" s="19"/>
    </row>
    <row r="442" spans="1:44" ht="12.75" customHeight="1">
      <c r="A442" s="121"/>
      <c r="B442" s="123" t="s">
        <v>78</v>
      </c>
      <c r="C442" s="61" t="s">
        <v>135</v>
      </c>
      <c r="D442" s="62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58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58"/>
      <c r="AF442" s="60"/>
      <c r="AG442" s="60"/>
      <c r="AH442" s="60"/>
      <c r="AI442" s="60"/>
      <c r="AJ442" s="60"/>
      <c r="AK442" s="60"/>
      <c r="AL442" s="60"/>
      <c r="AM442" s="94">
        <v>2</v>
      </c>
      <c r="AN442" s="58">
        <f t="shared" ref="AN442:AN445" si="84">34*2</f>
        <v>68</v>
      </c>
      <c r="AO442" s="92">
        <f t="shared" si="73"/>
        <v>2.9411764705882353E-2</v>
      </c>
      <c r="AP442" s="19"/>
      <c r="AQ442" s="19"/>
      <c r="AR442" s="19"/>
    </row>
    <row r="443" spans="1:44" ht="12.75" customHeight="1">
      <c r="A443" s="121"/>
      <c r="B443" s="121"/>
      <c r="C443" s="61" t="s">
        <v>136</v>
      </c>
      <c r="D443" s="62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58"/>
      <c r="T443" s="58"/>
      <c r="U443" s="60"/>
      <c r="V443" s="60"/>
      <c r="W443" s="60"/>
      <c r="X443" s="60"/>
      <c r="Y443" s="60"/>
      <c r="Z443" s="60"/>
      <c r="AA443" s="60"/>
      <c r="AB443" s="60"/>
      <c r="AC443" s="58"/>
      <c r="AD443" s="58"/>
      <c r="AE443" s="58"/>
      <c r="AF443" s="60"/>
      <c r="AG443" s="60"/>
      <c r="AH443" s="60"/>
      <c r="AI443" s="60"/>
      <c r="AJ443" s="60"/>
      <c r="AK443" s="60"/>
      <c r="AL443" s="60"/>
      <c r="AM443" s="91">
        <v>0</v>
      </c>
      <c r="AN443" s="58">
        <f t="shared" si="84"/>
        <v>68</v>
      </c>
      <c r="AO443" s="92">
        <f t="shared" si="73"/>
        <v>0</v>
      </c>
      <c r="AP443" s="19"/>
      <c r="AQ443" s="19"/>
      <c r="AR443" s="19"/>
    </row>
    <row r="444" spans="1:44" ht="12.75" customHeight="1">
      <c r="A444" s="121"/>
      <c r="B444" s="121"/>
      <c r="C444" s="61" t="s">
        <v>137</v>
      </c>
      <c r="D444" s="62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58"/>
      <c r="T444" s="58"/>
      <c r="U444" s="60"/>
      <c r="V444" s="60"/>
      <c r="W444" s="60"/>
      <c r="X444" s="60"/>
      <c r="Y444" s="60"/>
      <c r="Z444" s="60"/>
      <c r="AA444" s="60"/>
      <c r="AB444" s="60"/>
      <c r="AC444" s="58"/>
      <c r="AD444" s="58"/>
      <c r="AE444" s="58"/>
      <c r="AF444" s="60"/>
      <c r="AG444" s="60"/>
      <c r="AH444" s="60"/>
      <c r="AI444" s="60"/>
      <c r="AJ444" s="60"/>
      <c r="AK444" s="60"/>
      <c r="AL444" s="60"/>
      <c r="AM444" s="91">
        <v>0</v>
      </c>
      <c r="AN444" s="58">
        <f t="shared" si="84"/>
        <v>68</v>
      </c>
      <c r="AO444" s="92">
        <f t="shared" si="73"/>
        <v>0</v>
      </c>
      <c r="AP444" s="19"/>
      <c r="AQ444" s="19"/>
      <c r="AR444" s="19"/>
    </row>
    <row r="445" spans="1:44" ht="12.75" customHeight="1">
      <c r="A445" s="122"/>
      <c r="B445" s="122"/>
      <c r="C445" s="61" t="s">
        <v>138</v>
      </c>
      <c r="D445" s="93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58"/>
      <c r="T445" s="60"/>
      <c r="U445" s="60"/>
      <c r="V445" s="60"/>
      <c r="W445" s="60"/>
      <c r="X445" s="60"/>
      <c r="Y445" s="60"/>
      <c r="Z445" s="60"/>
      <c r="AA445" s="60"/>
      <c r="AB445" s="60"/>
      <c r="AC445" s="58"/>
      <c r="AD445" s="58"/>
      <c r="AE445" s="60"/>
      <c r="AF445" s="60"/>
      <c r="AG445" s="60"/>
      <c r="AH445" s="60"/>
      <c r="AI445" s="60"/>
      <c r="AJ445" s="60"/>
      <c r="AK445" s="60"/>
      <c r="AL445" s="60"/>
      <c r="AM445" s="91">
        <v>0</v>
      </c>
      <c r="AN445" s="58">
        <f t="shared" si="84"/>
        <v>68</v>
      </c>
      <c r="AO445" s="92">
        <f t="shared" si="73"/>
        <v>0</v>
      </c>
      <c r="AP445" s="19"/>
      <c r="AQ445" s="19"/>
      <c r="AR445" s="19"/>
    </row>
    <row r="446" spans="1:44" ht="27" customHeight="1">
      <c r="A446" s="64"/>
      <c r="B446" s="79"/>
      <c r="C446" s="79"/>
      <c r="D446" s="79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4"/>
      <c r="AN446" s="64"/>
      <c r="AO446" s="64"/>
      <c r="AP446" s="19"/>
      <c r="AQ446" s="19"/>
      <c r="AR446" s="19"/>
    </row>
    <row r="447" spans="1:44" ht="111.75" customHeight="1">
      <c r="A447" s="125" t="s">
        <v>142</v>
      </c>
      <c r="B447" s="126"/>
      <c r="C447" s="126"/>
      <c r="D447" s="127"/>
      <c r="E447" s="138" t="s">
        <v>50</v>
      </c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  <c r="AA447" s="126"/>
      <c r="AB447" s="126"/>
      <c r="AC447" s="126"/>
      <c r="AD447" s="126"/>
      <c r="AE447" s="126"/>
      <c r="AF447" s="126"/>
      <c r="AG447" s="126"/>
      <c r="AH447" s="126"/>
      <c r="AI447" s="126"/>
      <c r="AJ447" s="126"/>
      <c r="AK447" s="126"/>
      <c r="AL447" s="127"/>
      <c r="AM447" s="139" t="s">
        <v>51</v>
      </c>
      <c r="AN447" s="141" t="s">
        <v>52</v>
      </c>
      <c r="AO447" s="142" t="s">
        <v>53</v>
      </c>
      <c r="AP447" s="19"/>
      <c r="AQ447" s="19"/>
      <c r="AR447" s="19"/>
    </row>
    <row r="448" spans="1:44" ht="12.75" customHeight="1">
      <c r="A448" s="128" t="s">
        <v>54</v>
      </c>
      <c r="B448" s="129"/>
      <c r="C448" s="130"/>
      <c r="D448" s="52" t="s">
        <v>56</v>
      </c>
      <c r="E448" s="134" t="s">
        <v>57</v>
      </c>
      <c r="F448" s="126"/>
      <c r="G448" s="126"/>
      <c r="H448" s="127"/>
      <c r="I448" s="134" t="s">
        <v>58</v>
      </c>
      <c r="J448" s="126"/>
      <c r="K448" s="126"/>
      <c r="L448" s="127"/>
      <c r="M448" s="134" t="s">
        <v>59</v>
      </c>
      <c r="N448" s="126"/>
      <c r="O448" s="126"/>
      <c r="P448" s="127"/>
      <c r="Q448" s="134" t="s">
        <v>60</v>
      </c>
      <c r="R448" s="126"/>
      <c r="S448" s="126"/>
      <c r="T448" s="127"/>
      <c r="U448" s="134" t="s">
        <v>61</v>
      </c>
      <c r="V448" s="126"/>
      <c r="W448" s="127"/>
      <c r="X448" s="134" t="s">
        <v>62</v>
      </c>
      <c r="Y448" s="126"/>
      <c r="Z448" s="126"/>
      <c r="AA448" s="127"/>
      <c r="AB448" s="134" t="s">
        <v>63</v>
      </c>
      <c r="AC448" s="126"/>
      <c r="AD448" s="126"/>
      <c r="AE448" s="127"/>
      <c r="AF448" s="134" t="s">
        <v>64</v>
      </c>
      <c r="AG448" s="126"/>
      <c r="AH448" s="126"/>
      <c r="AI448" s="140"/>
      <c r="AJ448" s="134" t="s">
        <v>65</v>
      </c>
      <c r="AK448" s="126"/>
      <c r="AL448" s="127"/>
      <c r="AM448" s="121"/>
      <c r="AN448" s="121"/>
      <c r="AO448" s="121"/>
      <c r="AP448" s="19"/>
      <c r="AQ448" s="19"/>
      <c r="AR448" s="19"/>
    </row>
    <row r="449" spans="1:44" ht="12.75" customHeight="1">
      <c r="A449" s="131"/>
      <c r="B449" s="132"/>
      <c r="C449" s="133"/>
      <c r="D449" s="52" t="s">
        <v>66</v>
      </c>
      <c r="E449" s="53">
        <v>1</v>
      </c>
      <c r="F449" s="53">
        <v>2</v>
      </c>
      <c r="G449" s="53">
        <v>3</v>
      </c>
      <c r="H449" s="53">
        <v>4</v>
      </c>
      <c r="I449" s="53">
        <v>5</v>
      </c>
      <c r="J449" s="53">
        <v>6</v>
      </c>
      <c r="K449" s="53">
        <v>7</v>
      </c>
      <c r="L449" s="53">
        <v>8</v>
      </c>
      <c r="M449" s="53">
        <v>9</v>
      </c>
      <c r="N449" s="53">
        <v>10</v>
      </c>
      <c r="O449" s="53">
        <v>11</v>
      </c>
      <c r="P449" s="53">
        <v>12</v>
      </c>
      <c r="Q449" s="53">
        <v>13</v>
      </c>
      <c r="R449" s="53">
        <v>14</v>
      </c>
      <c r="S449" s="53">
        <v>15</v>
      </c>
      <c r="T449" s="53">
        <v>16</v>
      </c>
      <c r="U449" s="53">
        <v>17</v>
      </c>
      <c r="V449" s="53">
        <v>18</v>
      </c>
      <c r="W449" s="53">
        <v>19</v>
      </c>
      <c r="X449" s="53">
        <v>20</v>
      </c>
      <c r="Y449" s="53">
        <v>21</v>
      </c>
      <c r="Z449" s="53">
        <v>22</v>
      </c>
      <c r="AA449" s="53">
        <v>23</v>
      </c>
      <c r="AB449" s="53">
        <v>24</v>
      </c>
      <c r="AC449" s="53">
        <v>25</v>
      </c>
      <c r="AD449" s="53">
        <v>26</v>
      </c>
      <c r="AE449" s="53">
        <v>27</v>
      </c>
      <c r="AF449" s="53">
        <v>28</v>
      </c>
      <c r="AG449" s="53">
        <v>29</v>
      </c>
      <c r="AH449" s="53">
        <v>30</v>
      </c>
      <c r="AI449" s="65">
        <v>31</v>
      </c>
      <c r="AJ449" s="53">
        <v>32</v>
      </c>
      <c r="AK449" s="53">
        <v>33</v>
      </c>
      <c r="AL449" s="53">
        <v>34</v>
      </c>
      <c r="AM449" s="122"/>
      <c r="AN449" s="122"/>
      <c r="AO449" s="122"/>
      <c r="AP449" s="19"/>
      <c r="AQ449" s="19"/>
      <c r="AR449" s="19"/>
    </row>
    <row r="450" spans="1:44" ht="12.75" customHeight="1">
      <c r="A450" s="120" t="s">
        <v>80</v>
      </c>
      <c r="B450" s="113" t="s">
        <v>68</v>
      </c>
      <c r="C450" s="61" t="s">
        <v>143</v>
      </c>
      <c r="D450" s="62"/>
      <c r="E450" s="60"/>
      <c r="F450" s="60"/>
      <c r="G450" s="60"/>
      <c r="H450" s="60"/>
      <c r="I450" s="60"/>
      <c r="J450" s="71" t="s">
        <v>82</v>
      </c>
      <c r="K450" s="60"/>
      <c r="L450" s="60"/>
      <c r="M450" s="60"/>
      <c r="N450" s="60"/>
      <c r="O450" s="60"/>
      <c r="P450" s="60"/>
      <c r="Q450" s="60"/>
      <c r="R450" s="60"/>
      <c r="S450" s="71" t="s">
        <v>82</v>
      </c>
      <c r="T450" s="60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  <c r="AE450" s="60"/>
      <c r="AF450" s="60"/>
      <c r="AG450" s="71" t="s">
        <v>82</v>
      </c>
      <c r="AH450" s="60"/>
      <c r="AI450" s="60"/>
      <c r="AJ450" s="60"/>
      <c r="AK450" s="60"/>
      <c r="AL450" s="60"/>
      <c r="AM450" s="91">
        <v>3</v>
      </c>
      <c r="AN450" s="94">
        <f>34*2</f>
        <v>68</v>
      </c>
      <c r="AO450" s="114">
        <f t="shared" ref="AO450:AO470" si="85">AM450/AN450</f>
        <v>4.4117647058823532E-2</v>
      </c>
      <c r="AP450" s="19"/>
      <c r="AQ450" s="19"/>
      <c r="AR450" s="19"/>
    </row>
    <row r="451" spans="1:44" ht="12.75" customHeight="1">
      <c r="A451" s="121"/>
      <c r="B451" s="113" t="s">
        <v>101</v>
      </c>
      <c r="C451" s="61" t="s">
        <v>143</v>
      </c>
      <c r="D451" s="62"/>
      <c r="E451" s="60"/>
      <c r="F451" s="60"/>
      <c r="G451" s="60"/>
      <c r="H451" s="60"/>
      <c r="I451" s="60"/>
      <c r="J451" s="71" t="s">
        <v>82</v>
      </c>
      <c r="K451" s="60"/>
      <c r="L451" s="60"/>
      <c r="M451" s="60"/>
      <c r="N451" s="60"/>
      <c r="O451" s="60"/>
      <c r="P451" s="60"/>
      <c r="Q451" s="60"/>
      <c r="R451" s="60"/>
      <c r="S451" s="71" t="s">
        <v>82</v>
      </c>
      <c r="T451" s="60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0"/>
      <c r="AG451" s="71" t="s">
        <v>82</v>
      </c>
      <c r="AH451" s="60"/>
      <c r="AI451" s="60"/>
      <c r="AJ451" s="60"/>
      <c r="AK451" s="60"/>
      <c r="AL451" s="60"/>
      <c r="AM451" s="91">
        <v>3</v>
      </c>
      <c r="AN451" s="94">
        <f t="shared" ref="AN451:AN452" si="86">34*3</f>
        <v>102</v>
      </c>
      <c r="AO451" s="114">
        <f t="shared" si="85"/>
        <v>2.9411764705882353E-2</v>
      </c>
      <c r="AP451" s="19"/>
      <c r="AQ451" s="19"/>
      <c r="AR451" s="19"/>
    </row>
    <row r="452" spans="1:44" ht="23.25" customHeight="1">
      <c r="A452" s="121"/>
      <c r="B452" s="113" t="s">
        <v>144</v>
      </c>
      <c r="C452" s="61" t="s">
        <v>143</v>
      </c>
      <c r="D452" s="93"/>
      <c r="E452" s="60"/>
      <c r="F452" s="60"/>
      <c r="G452" s="60"/>
      <c r="H452" s="60"/>
      <c r="I452" s="60"/>
      <c r="J452" s="71" t="s">
        <v>82</v>
      </c>
      <c r="K452" s="60"/>
      <c r="L452" s="60"/>
      <c r="M452" s="60"/>
      <c r="N452" s="60"/>
      <c r="O452" s="60"/>
      <c r="P452" s="60"/>
      <c r="Q452" s="60"/>
      <c r="R452" s="60"/>
      <c r="S452" s="71" t="s">
        <v>82</v>
      </c>
      <c r="T452" s="60"/>
      <c r="U452" s="60"/>
      <c r="V452" s="60"/>
      <c r="W452" s="60"/>
      <c r="X452" s="60"/>
      <c r="Y452" s="60"/>
      <c r="Z452" s="60"/>
      <c r="AA452" s="60"/>
      <c r="AB452" s="60"/>
      <c r="AC452" s="60"/>
      <c r="AD452" s="60"/>
      <c r="AE452" s="60"/>
      <c r="AF452" s="60"/>
      <c r="AG452" s="71" t="s">
        <v>82</v>
      </c>
      <c r="AH452" s="60"/>
      <c r="AI452" s="60"/>
      <c r="AJ452" s="60"/>
      <c r="AK452" s="71" t="s">
        <v>82</v>
      </c>
      <c r="AL452" s="60"/>
      <c r="AM452" s="94">
        <v>4</v>
      </c>
      <c r="AN452" s="94">
        <f t="shared" si="86"/>
        <v>102</v>
      </c>
      <c r="AO452" s="114">
        <f t="shared" si="85"/>
        <v>3.9215686274509803E-2</v>
      </c>
      <c r="AP452" s="19"/>
      <c r="AQ452" s="19"/>
      <c r="AR452" s="19"/>
    </row>
    <row r="453" spans="1:44" ht="40.5" customHeight="1">
      <c r="A453" s="121"/>
      <c r="B453" s="113" t="s">
        <v>145</v>
      </c>
      <c r="C453" s="61" t="s">
        <v>143</v>
      </c>
      <c r="D453" s="62"/>
      <c r="E453" s="60"/>
      <c r="F453" s="60"/>
      <c r="G453" s="60"/>
      <c r="H453" s="58"/>
      <c r="I453" s="58"/>
      <c r="J453" s="60"/>
      <c r="K453" s="71" t="s">
        <v>82</v>
      </c>
      <c r="L453" s="60"/>
      <c r="M453" s="60"/>
      <c r="N453" s="60"/>
      <c r="O453" s="60"/>
      <c r="P453" s="60"/>
      <c r="Q453" s="60"/>
      <c r="R453" s="60"/>
      <c r="S453" s="71" t="s">
        <v>82</v>
      </c>
      <c r="T453" s="60"/>
      <c r="U453" s="60"/>
      <c r="V453" s="60"/>
      <c r="W453" s="60"/>
      <c r="X453" s="60"/>
      <c r="Y453" s="60"/>
      <c r="Z453" s="60"/>
      <c r="AA453" s="60"/>
      <c r="AB453" s="60"/>
      <c r="AC453" s="60"/>
      <c r="AD453" s="71" t="s">
        <v>82</v>
      </c>
      <c r="AE453" s="60"/>
      <c r="AF453" s="60"/>
      <c r="AG453" s="60"/>
      <c r="AH453" s="60"/>
      <c r="AI453" s="60"/>
      <c r="AJ453" s="60"/>
      <c r="AK453" s="71" t="s">
        <v>82</v>
      </c>
      <c r="AL453" s="60"/>
      <c r="AM453" s="94">
        <v>4</v>
      </c>
      <c r="AN453" s="94">
        <f t="shared" ref="AN453:AN454" si="87">34*2</f>
        <v>68</v>
      </c>
      <c r="AO453" s="114">
        <f t="shared" si="85"/>
        <v>5.8823529411764705E-2</v>
      </c>
      <c r="AP453" s="19"/>
      <c r="AQ453" s="19"/>
      <c r="AR453" s="19"/>
    </row>
    <row r="454" spans="1:44" ht="12.75" customHeight="1">
      <c r="A454" s="121"/>
      <c r="B454" s="113" t="s">
        <v>120</v>
      </c>
      <c r="C454" s="61" t="s">
        <v>143</v>
      </c>
      <c r="D454" s="62"/>
      <c r="E454" s="60"/>
      <c r="F454" s="60"/>
      <c r="G454" s="60"/>
      <c r="H454" s="60"/>
      <c r="I454" s="60"/>
      <c r="J454" s="60"/>
      <c r="K454" s="71" t="s">
        <v>82</v>
      </c>
      <c r="L454" s="60"/>
      <c r="M454" s="60"/>
      <c r="N454" s="60"/>
      <c r="O454" s="60"/>
      <c r="P454" s="60"/>
      <c r="Q454" s="60"/>
      <c r="R454" s="60"/>
      <c r="S454" s="71" t="s">
        <v>82</v>
      </c>
      <c r="T454" s="60"/>
      <c r="U454" s="60"/>
      <c r="V454" s="60"/>
      <c r="W454" s="60"/>
      <c r="X454" s="60"/>
      <c r="Y454" s="60"/>
      <c r="Z454" s="60"/>
      <c r="AA454" s="60"/>
      <c r="AB454" s="60"/>
      <c r="AC454" s="60"/>
      <c r="AD454" s="71" t="s">
        <v>82</v>
      </c>
      <c r="AE454" s="60"/>
      <c r="AF454" s="60"/>
      <c r="AG454" s="60"/>
      <c r="AH454" s="60"/>
      <c r="AI454" s="60"/>
      <c r="AJ454" s="60"/>
      <c r="AK454" s="71" t="s">
        <v>82</v>
      </c>
      <c r="AL454" s="60"/>
      <c r="AM454" s="94">
        <v>4</v>
      </c>
      <c r="AN454" s="94">
        <f t="shared" si="87"/>
        <v>68</v>
      </c>
      <c r="AO454" s="114">
        <f t="shared" si="85"/>
        <v>5.8823529411764705E-2</v>
      </c>
      <c r="AP454" s="19"/>
      <c r="AQ454" s="19"/>
      <c r="AR454" s="19"/>
    </row>
    <row r="455" spans="1:44" ht="22.5" customHeight="1">
      <c r="A455" s="121"/>
      <c r="B455" s="113" t="s">
        <v>121</v>
      </c>
      <c r="C455" s="61" t="s">
        <v>143</v>
      </c>
      <c r="D455" s="93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71" t="s">
        <v>82</v>
      </c>
      <c r="T455" s="60"/>
      <c r="U455" s="60"/>
      <c r="V455" s="60"/>
      <c r="W455" s="60"/>
      <c r="X455" s="60"/>
      <c r="Y455" s="60"/>
      <c r="Z455" s="60"/>
      <c r="AA455" s="60"/>
      <c r="AB455" s="60"/>
      <c r="AC455" s="60"/>
      <c r="AD455" s="60"/>
      <c r="AE455" s="60"/>
      <c r="AF455" s="60"/>
      <c r="AG455" s="60"/>
      <c r="AH455" s="60"/>
      <c r="AI455" s="60"/>
      <c r="AJ455" s="71" t="s">
        <v>82</v>
      </c>
      <c r="AK455" s="60"/>
      <c r="AL455" s="60"/>
      <c r="AM455" s="94">
        <v>2</v>
      </c>
      <c r="AN455" s="91">
        <v>34</v>
      </c>
      <c r="AO455" s="114">
        <f t="shared" si="85"/>
        <v>5.8823529411764705E-2</v>
      </c>
      <c r="AP455" s="19"/>
      <c r="AQ455" s="19"/>
      <c r="AR455" s="19"/>
    </row>
    <row r="456" spans="1:44" ht="12.75" customHeight="1">
      <c r="A456" s="121"/>
      <c r="B456" s="113" t="s">
        <v>122</v>
      </c>
      <c r="C456" s="61" t="s">
        <v>143</v>
      </c>
      <c r="D456" s="62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  <c r="AE456" s="60"/>
      <c r="AF456" s="60"/>
      <c r="AG456" s="60"/>
      <c r="AH456" s="60"/>
      <c r="AI456" s="60"/>
      <c r="AJ456" s="94"/>
      <c r="AK456" s="60"/>
      <c r="AL456" s="60"/>
      <c r="AM456" s="94">
        <v>2</v>
      </c>
      <c r="AN456" s="94">
        <f t="shared" ref="AN456:AN457" si="88">34*1</f>
        <v>34</v>
      </c>
      <c r="AO456" s="114">
        <f t="shared" si="85"/>
        <v>5.8823529411764705E-2</v>
      </c>
      <c r="AP456" s="19"/>
      <c r="AQ456" s="19"/>
      <c r="AR456" s="19"/>
    </row>
    <row r="457" spans="1:44" ht="39" customHeight="1">
      <c r="A457" s="121"/>
      <c r="B457" s="113" t="s">
        <v>146</v>
      </c>
      <c r="C457" s="61" t="s">
        <v>143</v>
      </c>
      <c r="D457" s="62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71" t="s">
        <v>82</v>
      </c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  <c r="AE457" s="60"/>
      <c r="AF457" s="60"/>
      <c r="AG457" s="60"/>
      <c r="AH457" s="60"/>
      <c r="AI457" s="71" t="s">
        <v>82</v>
      </c>
      <c r="AJ457" s="94"/>
      <c r="AK457" s="60"/>
      <c r="AL457" s="60"/>
      <c r="AM457" s="94">
        <v>2</v>
      </c>
      <c r="AN457" s="94">
        <f t="shared" si="88"/>
        <v>34</v>
      </c>
      <c r="AO457" s="114">
        <f t="shared" si="85"/>
        <v>5.8823529411764705E-2</v>
      </c>
      <c r="AP457" s="19"/>
      <c r="AQ457" s="19"/>
      <c r="AR457" s="19"/>
    </row>
    <row r="458" spans="1:44" ht="12.75" customHeight="1">
      <c r="A458" s="121"/>
      <c r="B458" s="113" t="s">
        <v>123</v>
      </c>
      <c r="C458" s="61" t="s">
        <v>143</v>
      </c>
      <c r="D458" s="62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71" t="s">
        <v>82</v>
      </c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0"/>
      <c r="AG458" s="60"/>
      <c r="AH458" s="60"/>
      <c r="AI458" s="71" t="s">
        <v>82</v>
      </c>
      <c r="AJ458" s="94"/>
      <c r="AK458" s="60"/>
      <c r="AL458" s="60"/>
      <c r="AM458" s="94">
        <v>2</v>
      </c>
      <c r="AN458" s="94">
        <f>34*2</f>
        <v>68</v>
      </c>
      <c r="AO458" s="114">
        <f t="shared" si="85"/>
        <v>2.9411764705882353E-2</v>
      </c>
      <c r="AP458" s="19"/>
      <c r="AQ458" s="19"/>
      <c r="AR458" s="19"/>
    </row>
    <row r="459" spans="1:44" ht="12.75" customHeight="1">
      <c r="A459" s="121"/>
      <c r="B459" s="102" t="s">
        <v>147</v>
      </c>
      <c r="C459" s="115" t="s">
        <v>143</v>
      </c>
      <c r="D459" s="62"/>
      <c r="E459" s="60"/>
      <c r="F459" s="60"/>
      <c r="G459" s="60"/>
      <c r="H459" s="60"/>
      <c r="I459" s="60"/>
      <c r="J459" s="60"/>
      <c r="K459" s="60"/>
      <c r="L459" s="60"/>
      <c r="M459" s="60"/>
      <c r="N459" s="71"/>
      <c r="O459" s="60"/>
      <c r="P459" s="71"/>
      <c r="Q459" s="60"/>
      <c r="R459" s="71" t="s">
        <v>82</v>
      </c>
      <c r="S459" s="71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  <c r="AE459" s="60"/>
      <c r="AF459" s="60"/>
      <c r="AG459" s="71" t="s">
        <v>82</v>
      </c>
      <c r="AH459" s="60"/>
      <c r="AI459" s="60"/>
      <c r="AJ459" s="91"/>
      <c r="AK459" s="71"/>
      <c r="AL459" s="71"/>
      <c r="AM459" s="94">
        <v>2</v>
      </c>
      <c r="AN459" s="94">
        <f>34*1</f>
        <v>34</v>
      </c>
      <c r="AO459" s="114">
        <f t="shared" si="85"/>
        <v>5.8823529411764705E-2</v>
      </c>
      <c r="AP459" s="19"/>
      <c r="AQ459" s="19"/>
      <c r="AR459" s="19"/>
    </row>
    <row r="460" spans="1:44" ht="12.75" customHeight="1">
      <c r="A460" s="121"/>
      <c r="B460" s="115" t="s">
        <v>148</v>
      </c>
      <c r="C460" s="61" t="s">
        <v>143</v>
      </c>
      <c r="D460" s="62"/>
      <c r="E460" s="60"/>
      <c r="F460" s="60"/>
      <c r="G460" s="60"/>
      <c r="H460" s="60"/>
      <c r="I460" s="60"/>
      <c r="J460" s="60"/>
      <c r="K460" s="60"/>
      <c r="L460" s="60"/>
      <c r="M460" s="60"/>
      <c r="N460" s="71" t="s">
        <v>82</v>
      </c>
      <c r="O460" s="60"/>
      <c r="P460" s="71"/>
      <c r="Q460" s="60"/>
      <c r="R460" s="60"/>
      <c r="S460" s="71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  <c r="AE460" s="60"/>
      <c r="AF460" s="60"/>
      <c r="AG460" s="71" t="s">
        <v>82</v>
      </c>
      <c r="AH460" s="60"/>
      <c r="AI460" s="60"/>
      <c r="AJ460" s="71" t="s">
        <v>82</v>
      </c>
      <c r="AK460" s="71"/>
      <c r="AL460" s="71"/>
      <c r="AM460" s="91">
        <v>4</v>
      </c>
      <c r="AN460" s="91">
        <v>102</v>
      </c>
      <c r="AO460" s="114">
        <f t="shared" si="85"/>
        <v>3.9215686274509803E-2</v>
      </c>
      <c r="AP460" s="19"/>
      <c r="AQ460" s="19"/>
      <c r="AR460" s="19"/>
    </row>
    <row r="461" spans="1:44" ht="12.75" customHeight="1">
      <c r="A461" s="121"/>
      <c r="B461" s="61" t="s">
        <v>149</v>
      </c>
      <c r="C461" s="61" t="s">
        <v>143</v>
      </c>
      <c r="D461" s="62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71" t="s">
        <v>82</v>
      </c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  <c r="AE461" s="60"/>
      <c r="AF461" s="60"/>
      <c r="AG461" s="60"/>
      <c r="AH461" s="60"/>
      <c r="AI461" s="60"/>
      <c r="AJ461" s="94"/>
      <c r="AK461" s="71" t="s">
        <v>82</v>
      </c>
      <c r="AL461" s="60"/>
      <c r="AM461" s="94">
        <v>2</v>
      </c>
      <c r="AN461" s="94">
        <f t="shared" ref="AN461:AN463" si="89">34*1</f>
        <v>34</v>
      </c>
      <c r="AO461" s="114">
        <f t="shared" si="85"/>
        <v>5.8823529411764705E-2</v>
      </c>
      <c r="AP461" s="19"/>
      <c r="AQ461" s="19"/>
      <c r="AR461" s="19"/>
    </row>
    <row r="462" spans="1:44" ht="39.75" customHeight="1">
      <c r="A462" s="121"/>
      <c r="B462" s="61" t="s">
        <v>150</v>
      </c>
      <c r="C462" s="61" t="s">
        <v>143</v>
      </c>
      <c r="D462" s="62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71"/>
      <c r="R462" s="60"/>
      <c r="S462" s="71" t="s">
        <v>82</v>
      </c>
      <c r="T462" s="60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  <c r="AE462" s="60"/>
      <c r="AF462" s="60"/>
      <c r="AG462" s="60"/>
      <c r="AH462" s="60"/>
      <c r="AI462" s="60"/>
      <c r="AJ462" s="94"/>
      <c r="AK462" s="71" t="s">
        <v>82</v>
      </c>
      <c r="AL462" s="60"/>
      <c r="AM462" s="91">
        <v>2</v>
      </c>
      <c r="AN462" s="94">
        <f t="shared" si="89"/>
        <v>34</v>
      </c>
      <c r="AO462" s="114">
        <f t="shared" si="85"/>
        <v>5.8823529411764705E-2</v>
      </c>
      <c r="AP462" s="19"/>
      <c r="AQ462" s="19"/>
      <c r="AR462" s="19"/>
    </row>
    <row r="463" spans="1:44" ht="21" customHeight="1">
      <c r="A463" s="121"/>
      <c r="B463" s="61" t="s">
        <v>105</v>
      </c>
      <c r="C463" s="61" t="s">
        <v>143</v>
      </c>
      <c r="D463" s="62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71" t="s">
        <v>82</v>
      </c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  <c r="AE463" s="60"/>
      <c r="AF463" s="60"/>
      <c r="AG463" s="60"/>
      <c r="AH463" s="60"/>
      <c r="AI463" s="60"/>
      <c r="AJ463" s="91" t="s">
        <v>82</v>
      </c>
      <c r="AK463" s="60"/>
      <c r="AL463" s="60"/>
      <c r="AM463" s="94">
        <v>2</v>
      </c>
      <c r="AN463" s="94">
        <f t="shared" si="89"/>
        <v>34</v>
      </c>
      <c r="AO463" s="114">
        <f t="shared" si="85"/>
        <v>5.8823529411764705E-2</v>
      </c>
      <c r="AP463" s="19"/>
      <c r="AQ463" s="19"/>
      <c r="AR463" s="19"/>
    </row>
    <row r="464" spans="1:44" ht="12.75" customHeight="1">
      <c r="A464" s="121"/>
      <c r="B464" s="113" t="s">
        <v>102</v>
      </c>
      <c r="C464" s="61" t="s">
        <v>143</v>
      </c>
      <c r="D464" s="62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71" t="s">
        <v>82</v>
      </c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  <c r="AE464" s="60"/>
      <c r="AF464" s="60"/>
      <c r="AG464" s="60"/>
      <c r="AH464" s="60"/>
      <c r="AI464" s="71" t="s">
        <v>82</v>
      </c>
      <c r="AJ464" s="94"/>
      <c r="AK464" s="60"/>
      <c r="AL464" s="60"/>
      <c r="AM464" s="94">
        <v>2</v>
      </c>
      <c r="AN464" s="94">
        <f>34*2</f>
        <v>68</v>
      </c>
      <c r="AO464" s="114">
        <f t="shared" si="85"/>
        <v>2.9411764705882353E-2</v>
      </c>
      <c r="AP464" s="19"/>
      <c r="AQ464" s="19"/>
      <c r="AR464" s="19"/>
    </row>
    <row r="465" spans="1:44" ht="12.75" customHeight="1">
      <c r="A465" s="121"/>
      <c r="B465" s="113" t="s">
        <v>141</v>
      </c>
      <c r="C465" s="61" t="s">
        <v>143</v>
      </c>
      <c r="D465" s="62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71" t="s">
        <v>82</v>
      </c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0"/>
      <c r="AG465" s="60"/>
      <c r="AH465" s="60"/>
      <c r="AI465" s="60"/>
      <c r="AJ465" s="94"/>
      <c r="AK465" s="60"/>
      <c r="AL465" s="60"/>
      <c r="AM465" s="94">
        <v>2</v>
      </c>
      <c r="AN465" s="91">
        <v>68</v>
      </c>
      <c r="AO465" s="114">
        <f t="shared" si="85"/>
        <v>2.9411764705882353E-2</v>
      </c>
      <c r="AP465" s="19"/>
      <c r="AQ465" s="19"/>
      <c r="AR465" s="19"/>
    </row>
    <row r="466" spans="1:44" ht="12.75" customHeight="1">
      <c r="A466" s="121"/>
      <c r="B466" s="113" t="s">
        <v>103</v>
      </c>
      <c r="C466" s="61" t="s">
        <v>143</v>
      </c>
      <c r="D466" s="62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71" t="s">
        <v>82</v>
      </c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0"/>
      <c r="AI466" s="71" t="s">
        <v>82</v>
      </c>
      <c r="AJ466" s="94"/>
      <c r="AK466" s="60"/>
      <c r="AL466" s="60"/>
      <c r="AM466" s="94">
        <v>2</v>
      </c>
      <c r="AN466" s="94">
        <f t="shared" ref="AN466:AN467" si="90">34*1</f>
        <v>34</v>
      </c>
      <c r="AO466" s="114">
        <f t="shared" si="85"/>
        <v>5.8823529411764705E-2</v>
      </c>
      <c r="AP466" s="19"/>
      <c r="AQ466" s="19"/>
      <c r="AR466" s="19"/>
    </row>
    <row r="467" spans="1:44" ht="37.5" customHeight="1">
      <c r="A467" s="121"/>
      <c r="B467" s="61" t="s">
        <v>133</v>
      </c>
      <c r="C467" s="61" t="s">
        <v>143</v>
      </c>
      <c r="D467" s="62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71" t="s">
        <v>82</v>
      </c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  <c r="AE467" s="60"/>
      <c r="AF467" s="60"/>
      <c r="AG467" s="60"/>
      <c r="AH467" s="60"/>
      <c r="AI467" s="71" t="s">
        <v>82</v>
      </c>
      <c r="AJ467" s="94"/>
      <c r="AK467" s="60"/>
      <c r="AL467" s="60"/>
      <c r="AM467" s="94">
        <v>2</v>
      </c>
      <c r="AN467" s="94">
        <f t="shared" si="90"/>
        <v>34</v>
      </c>
      <c r="AO467" s="114">
        <f t="shared" si="85"/>
        <v>5.8823529411764705E-2</v>
      </c>
      <c r="AP467" s="19"/>
      <c r="AQ467" s="19"/>
      <c r="AR467" s="19"/>
    </row>
    <row r="468" spans="1:44" ht="24.75" customHeight="1">
      <c r="A468" s="121"/>
      <c r="B468" s="61" t="s">
        <v>78</v>
      </c>
      <c r="C468" s="61" t="s">
        <v>143</v>
      </c>
      <c r="D468" s="62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71" t="s">
        <v>82</v>
      </c>
      <c r="S468" s="60"/>
      <c r="T468" s="60"/>
      <c r="U468" s="60"/>
      <c r="V468" s="60"/>
      <c r="W468" s="60"/>
      <c r="X468" s="60"/>
      <c r="Y468" s="60"/>
      <c r="Z468" s="60"/>
      <c r="AA468" s="60"/>
      <c r="AB468" s="60"/>
      <c r="AC468" s="60"/>
      <c r="AD468" s="60"/>
      <c r="AE468" s="60"/>
      <c r="AF468" s="60"/>
      <c r="AG468" s="60"/>
      <c r="AH468" s="60"/>
      <c r="AI468" s="60"/>
      <c r="AJ468" s="71" t="s">
        <v>82</v>
      </c>
      <c r="AK468" s="60"/>
      <c r="AL468" s="60"/>
      <c r="AM468" s="91">
        <v>2</v>
      </c>
      <c r="AN468" s="94">
        <f>34*2</f>
        <v>68</v>
      </c>
      <c r="AO468" s="114">
        <f t="shared" si="85"/>
        <v>2.9411764705882353E-2</v>
      </c>
      <c r="AP468" s="19"/>
      <c r="AQ468" s="19"/>
      <c r="AR468" s="19"/>
    </row>
    <row r="469" spans="1:44" ht="27" customHeight="1">
      <c r="A469" s="121"/>
      <c r="B469" s="113" t="s">
        <v>151</v>
      </c>
      <c r="C469" s="61" t="s">
        <v>143</v>
      </c>
      <c r="D469" s="62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  <c r="AB469" s="60"/>
      <c r="AC469" s="60"/>
      <c r="AD469" s="60"/>
      <c r="AE469" s="60"/>
      <c r="AF469" s="71"/>
      <c r="AG469" s="71" t="s">
        <v>82</v>
      </c>
      <c r="AH469" s="60"/>
      <c r="AI469" s="60"/>
      <c r="AJ469" s="94"/>
      <c r="AK469" s="60"/>
      <c r="AL469" s="60"/>
      <c r="AM469" s="91">
        <v>1</v>
      </c>
      <c r="AN469" s="94">
        <f t="shared" ref="AN469:AN470" si="91">34*1</f>
        <v>34</v>
      </c>
      <c r="AO469" s="114">
        <f t="shared" si="85"/>
        <v>2.9411764705882353E-2</v>
      </c>
      <c r="AP469" s="19"/>
      <c r="AQ469" s="19"/>
      <c r="AR469" s="19"/>
    </row>
    <row r="470" spans="1:44" ht="27.75" customHeight="1">
      <c r="A470" s="122"/>
      <c r="B470" s="113" t="s">
        <v>152</v>
      </c>
      <c r="C470" s="61" t="s">
        <v>143</v>
      </c>
      <c r="D470" s="62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  <c r="AB470" s="60"/>
      <c r="AC470" s="60"/>
      <c r="AD470" s="60"/>
      <c r="AE470" s="60"/>
      <c r="AF470" s="71" t="s">
        <v>82</v>
      </c>
      <c r="AG470" s="60"/>
      <c r="AH470" s="60"/>
      <c r="AI470" s="60"/>
      <c r="AJ470" s="94"/>
      <c r="AK470" s="60"/>
      <c r="AL470" s="60"/>
      <c r="AM470" s="91">
        <v>1</v>
      </c>
      <c r="AN470" s="94">
        <f t="shared" si="91"/>
        <v>34</v>
      </c>
      <c r="AO470" s="114">
        <f t="shared" si="85"/>
        <v>2.9411764705882353E-2</v>
      </c>
      <c r="AP470" s="19"/>
      <c r="AQ470" s="19"/>
      <c r="AR470" s="19"/>
    </row>
    <row r="471" spans="1:44" ht="23.25" customHeight="1">
      <c r="A471" s="64"/>
      <c r="B471" s="79"/>
      <c r="C471" s="79"/>
      <c r="D471" s="79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4"/>
      <c r="AN471" s="64"/>
      <c r="AO471" s="64"/>
      <c r="AP471" s="19"/>
      <c r="AQ471" s="19"/>
      <c r="AR471" s="19"/>
    </row>
    <row r="472" spans="1:44" ht="124.5" customHeight="1">
      <c r="A472" s="125" t="s">
        <v>153</v>
      </c>
      <c r="B472" s="126"/>
      <c r="C472" s="126"/>
      <c r="D472" s="127"/>
      <c r="E472" s="138" t="s">
        <v>50</v>
      </c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  <c r="AA472" s="126"/>
      <c r="AB472" s="126"/>
      <c r="AC472" s="126"/>
      <c r="AD472" s="126"/>
      <c r="AE472" s="126"/>
      <c r="AF472" s="126"/>
      <c r="AG472" s="126"/>
      <c r="AH472" s="126"/>
      <c r="AI472" s="126"/>
      <c r="AJ472" s="126"/>
      <c r="AK472" s="126"/>
      <c r="AL472" s="127"/>
      <c r="AM472" s="141" t="s">
        <v>51</v>
      </c>
      <c r="AN472" s="141" t="s">
        <v>52</v>
      </c>
      <c r="AO472" s="142" t="s">
        <v>53</v>
      </c>
      <c r="AP472" s="19"/>
      <c r="AQ472" s="19"/>
      <c r="AR472" s="19"/>
    </row>
    <row r="473" spans="1:44" ht="12" customHeight="1">
      <c r="A473" s="128" t="s">
        <v>54</v>
      </c>
      <c r="B473" s="129"/>
      <c r="C473" s="130"/>
      <c r="D473" s="52" t="s">
        <v>56</v>
      </c>
      <c r="E473" s="134" t="s">
        <v>57</v>
      </c>
      <c r="F473" s="126"/>
      <c r="G473" s="126"/>
      <c r="H473" s="127"/>
      <c r="I473" s="134" t="s">
        <v>58</v>
      </c>
      <c r="J473" s="126"/>
      <c r="K473" s="126"/>
      <c r="L473" s="127"/>
      <c r="M473" s="134" t="s">
        <v>59</v>
      </c>
      <c r="N473" s="126"/>
      <c r="O473" s="126"/>
      <c r="P473" s="127"/>
      <c r="Q473" s="134" t="s">
        <v>60</v>
      </c>
      <c r="R473" s="126"/>
      <c r="S473" s="126"/>
      <c r="T473" s="127"/>
      <c r="U473" s="134" t="s">
        <v>61</v>
      </c>
      <c r="V473" s="126"/>
      <c r="W473" s="127"/>
      <c r="X473" s="134" t="s">
        <v>62</v>
      </c>
      <c r="Y473" s="126"/>
      <c r="Z473" s="126"/>
      <c r="AA473" s="127"/>
      <c r="AB473" s="134" t="s">
        <v>63</v>
      </c>
      <c r="AC473" s="126"/>
      <c r="AD473" s="126"/>
      <c r="AE473" s="127"/>
      <c r="AF473" s="134" t="s">
        <v>64</v>
      </c>
      <c r="AG473" s="126"/>
      <c r="AH473" s="126"/>
      <c r="AI473" s="140"/>
      <c r="AJ473" s="134" t="s">
        <v>65</v>
      </c>
      <c r="AK473" s="126"/>
      <c r="AL473" s="127"/>
      <c r="AM473" s="121"/>
      <c r="AN473" s="121"/>
      <c r="AO473" s="121"/>
      <c r="AP473" s="19"/>
      <c r="AQ473" s="19"/>
      <c r="AR473" s="19"/>
    </row>
    <row r="474" spans="1:44" ht="28.5" customHeight="1">
      <c r="A474" s="131"/>
      <c r="B474" s="132"/>
      <c r="C474" s="133"/>
      <c r="D474" s="52" t="s">
        <v>66</v>
      </c>
      <c r="E474" s="53">
        <v>1</v>
      </c>
      <c r="F474" s="53">
        <v>2</v>
      </c>
      <c r="G474" s="53">
        <v>3</v>
      </c>
      <c r="H474" s="53">
        <v>4</v>
      </c>
      <c r="I474" s="53">
        <v>5</v>
      </c>
      <c r="J474" s="53">
        <v>6</v>
      </c>
      <c r="K474" s="53">
        <v>7</v>
      </c>
      <c r="L474" s="53">
        <v>8</v>
      </c>
      <c r="M474" s="53">
        <v>9</v>
      </c>
      <c r="N474" s="53">
        <v>10</v>
      </c>
      <c r="O474" s="53">
        <v>11</v>
      </c>
      <c r="P474" s="53">
        <v>12</v>
      </c>
      <c r="Q474" s="53">
        <v>13</v>
      </c>
      <c r="R474" s="53">
        <v>14</v>
      </c>
      <c r="S474" s="53">
        <v>15</v>
      </c>
      <c r="T474" s="53">
        <v>16</v>
      </c>
      <c r="U474" s="53">
        <v>17</v>
      </c>
      <c r="V474" s="53">
        <v>18</v>
      </c>
      <c r="W474" s="53">
        <v>19</v>
      </c>
      <c r="X474" s="53">
        <v>20</v>
      </c>
      <c r="Y474" s="53">
        <v>21</v>
      </c>
      <c r="Z474" s="53">
        <v>22</v>
      </c>
      <c r="AA474" s="53">
        <v>23</v>
      </c>
      <c r="AB474" s="53">
        <v>24</v>
      </c>
      <c r="AC474" s="53">
        <v>25</v>
      </c>
      <c r="AD474" s="53">
        <v>26</v>
      </c>
      <c r="AE474" s="53">
        <v>27</v>
      </c>
      <c r="AF474" s="53">
        <v>28</v>
      </c>
      <c r="AG474" s="53">
        <v>29</v>
      </c>
      <c r="AH474" s="53">
        <v>30</v>
      </c>
      <c r="AI474" s="65">
        <v>31</v>
      </c>
      <c r="AJ474" s="53">
        <v>32</v>
      </c>
      <c r="AK474" s="53">
        <v>33</v>
      </c>
      <c r="AL474" s="53">
        <v>34</v>
      </c>
      <c r="AM474" s="122"/>
      <c r="AN474" s="122"/>
      <c r="AO474" s="122"/>
      <c r="AP474" s="19"/>
      <c r="AQ474" s="19"/>
      <c r="AR474" s="19"/>
    </row>
    <row r="475" spans="1:44" ht="12.75" customHeight="1">
      <c r="A475" s="120" t="s">
        <v>80</v>
      </c>
      <c r="B475" s="113" t="s">
        <v>68</v>
      </c>
      <c r="C475" s="61" t="s">
        <v>154</v>
      </c>
      <c r="D475" s="62"/>
      <c r="E475" s="60"/>
      <c r="F475" s="60"/>
      <c r="G475" s="60"/>
      <c r="H475" s="71" t="s">
        <v>82</v>
      </c>
      <c r="I475" s="60"/>
      <c r="J475" s="60"/>
      <c r="K475" s="60"/>
      <c r="L475" s="60"/>
      <c r="M475" s="60"/>
      <c r="N475" s="60"/>
      <c r="O475" s="60"/>
      <c r="P475" s="60"/>
      <c r="Q475" s="165" t="s">
        <v>158</v>
      </c>
      <c r="R475" s="60"/>
      <c r="S475" s="71" t="s">
        <v>82</v>
      </c>
      <c r="T475" s="60"/>
      <c r="U475" s="60"/>
      <c r="V475" s="60"/>
      <c r="W475" s="60"/>
      <c r="X475" s="60"/>
      <c r="Y475" s="60"/>
      <c r="Z475" s="60"/>
      <c r="AA475" s="71"/>
      <c r="AB475" s="60"/>
      <c r="AC475" s="60"/>
      <c r="AD475" s="60"/>
      <c r="AE475" s="60"/>
      <c r="AF475" s="60"/>
      <c r="AG475" s="60"/>
      <c r="AH475" s="71" t="s">
        <v>82</v>
      </c>
      <c r="AI475" s="60"/>
      <c r="AJ475" s="60"/>
      <c r="AK475" s="60"/>
      <c r="AL475" s="60"/>
      <c r="AM475" s="91">
        <v>3</v>
      </c>
      <c r="AN475" s="95">
        <f>34*2</f>
        <v>68</v>
      </c>
      <c r="AO475" s="92">
        <f t="shared" ref="AO475:AO485" si="92">AM475/AN475</f>
        <v>4.4117647058823532E-2</v>
      </c>
      <c r="AP475" s="19"/>
      <c r="AQ475" s="19"/>
      <c r="AR475" s="19"/>
    </row>
    <row r="476" spans="1:44" ht="12.75" customHeight="1">
      <c r="A476" s="121"/>
      <c r="B476" s="113" t="s">
        <v>101</v>
      </c>
      <c r="C476" s="61" t="s">
        <v>154</v>
      </c>
      <c r="D476" s="62"/>
      <c r="E476" s="60"/>
      <c r="F476" s="60"/>
      <c r="G476" s="60"/>
      <c r="H476" s="60"/>
      <c r="I476" s="60"/>
      <c r="J476" s="60"/>
      <c r="K476" s="71" t="s">
        <v>82</v>
      </c>
      <c r="L476" s="60"/>
      <c r="M476" s="60"/>
      <c r="N476" s="60"/>
      <c r="O476" s="60"/>
      <c r="P476" s="60"/>
      <c r="Q476" s="71"/>
      <c r="R476" s="60" t="s">
        <v>82</v>
      </c>
      <c r="S476" s="60"/>
      <c r="T476" s="60"/>
      <c r="U476" s="60"/>
      <c r="V476" s="60"/>
      <c r="W476" s="60"/>
      <c r="X476" s="60"/>
      <c r="Y476" s="60"/>
      <c r="Z476" s="60"/>
      <c r="AA476" s="60"/>
      <c r="AB476" s="60"/>
      <c r="AC476" s="71" t="s">
        <v>82</v>
      </c>
      <c r="AD476" s="60"/>
      <c r="AE476" s="60"/>
      <c r="AF476" s="60"/>
      <c r="AG476" s="60"/>
      <c r="AH476" s="60"/>
      <c r="AI476" s="71" t="s">
        <v>82</v>
      </c>
      <c r="AJ476" s="60"/>
      <c r="AK476" s="60"/>
      <c r="AL476" s="60"/>
      <c r="AM476" s="91">
        <v>4</v>
      </c>
      <c r="AN476" s="95">
        <f t="shared" ref="AN476:AN477" si="93">34*3</f>
        <v>102</v>
      </c>
      <c r="AO476" s="92">
        <f t="shared" si="92"/>
        <v>3.9215686274509803E-2</v>
      </c>
      <c r="AP476" s="19"/>
      <c r="AQ476" s="19"/>
      <c r="AR476" s="19"/>
    </row>
    <row r="477" spans="1:44" ht="36" customHeight="1">
      <c r="A477" s="121"/>
      <c r="B477" s="113" t="s">
        <v>86</v>
      </c>
      <c r="C477" s="61" t="s">
        <v>154</v>
      </c>
      <c r="D477" s="93"/>
      <c r="E477" s="60"/>
      <c r="F477" s="60"/>
      <c r="G477" s="71" t="s">
        <v>82</v>
      </c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71" t="s">
        <v>82</v>
      </c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  <c r="AE477" s="60"/>
      <c r="AF477" s="60"/>
      <c r="AG477" s="60"/>
      <c r="AH477" s="60"/>
      <c r="AI477" s="71" t="s">
        <v>82</v>
      </c>
      <c r="AJ477" s="60"/>
      <c r="AK477" s="60"/>
      <c r="AL477" s="60"/>
      <c r="AM477" s="94">
        <v>4</v>
      </c>
      <c r="AN477" s="95">
        <f t="shared" si="93"/>
        <v>102</v>
      </c>
      <c r="AO477" s="92">
        <f t="shared" si="92"/>
        <v>3.9215686274509803E-2</v>
      </c>
      <c r="AP477" s="19"/>
      <c r="AQ477" s="19"/>
      <c r="AR477" s="19"/>
    </row>
    <row r="478" spans="1:44" ht="41.25" customHeight="1">
      <c r="A478" s="121"/>
      <c r="B478" s="116" t="s">
        <v>145</v>
      </c>
      <c r="C478" s="61" t="s">
        <v>154</v>
      </c>
      <c r="D478" s="62"/>
      <c r="E478" s="60"/>
      <c r="F478" s="60"/>
      <c r="G478" s="60"/>
      <c r="H478" s="60"/>
      <c r="I478" s="60"/>
      <c r="J478" s="60"/>
      <c r="K478" s="71" t="s">
        <v>82</v>
      </c>
      <c r="L478" s="60"/>
      <c r="M478" s="60"/>
      <c r="N478" s="60"/>
      <c r="O478" s="60"/>
      <c r="P478" s="60"/>
      <c r="Q478" s="60"/>
      <c r="R478" s="60"/>
      <c r="S478" s="71" t="s">
        <v>82</v>
      </c>
      <c r="T478" s="60"/>
      <c r="U478" s="60"/>
      <c r="V478" s="60"/>
      <c r="W478" s="60"/>
      <c r="X478" s="60"/>
      <c r="Y478" s="60"/>
      <c r="Z478" s="60"/>
      <c r="AA478" s="60"/>
      <c r="AB478" s="60"/>
      <c r="AC478" s="60"/>
      <c r="AD478" s="71" t="s">
        <v>82</v>
      </c>
      <c r="AE478" s="60"/>
      <c r="AF478" s="60"/>
      <c r="AG478" s="60"/>
      <c r="AH478" s="60"/>
      <c r="AI478" s="60"/>
      <c r="AJ478" s="60"/>
      <c r="AK478" s="71" t="s">
        <v>82</v>
      </c>
      <c r="AL478" s="60"/>
      <c r="AM478" s="94">
        <v>4</v>
      </c>
      <c r="AN478" s="96">
        <v>136</v>
      </c>
      <c r="AO478" s="92">
        <f t="shared" si="92"/>
        <v>2.9411764705882353E-2</v>
      </c>
      <c r="AP478" s="19"/>
      <c r="AQ478" s="19"/>
      <c r="AR478" s="19"/>
    </row>
    <row r="479" spans="1:44" ht="12.75" customHeight="1">
      <c r="A479" s="121"/>
      <c r="B479" s="113" t="s">
        <v>120</v>
      </c>
      <c r="C479" s="61" t="s">
        <v>154</v>
      </c>
      <c r="D479" s="62"/>
      <c r="E479" s="60"/>
      <c r="F479" s="60"/>
      <c r="G479" s="60"/>
      <c r="H479" s="60"/>
      <c r="I479" s="60"/>
      <c r="J479" s="60"/>
      <c r="K479" s="71" t="s">
        <v>82</v>
      </c>
      <c r="L479" s="60"/>
      <c r="M479" s="60"/>
      <c r="N479" s="60"/>
      <c r="O479" s="60"/>
      <c r="P479" s="60"/>
      <c r="Q479" s="60"/>
      <c r="R479" s="60"/>
      <c r="S479" s="71" t="s">
        <v>82</v>
      </c>
      <c r="T479" s="60"/>
      <c r="U479" s="60"/>
      <c r="V479" s="60"/>
      <c r="W479" s="60"/>
      <c r="X479" s="60"/>
      <c r="Y479" s="60"/>
      <c r="Z479" s="60"/>
      <c r="AA479" s="60"/>
      <c r="AB479" s="60"/>
      <c r="AC479" s="60"/>
      <c r="AD479" s="71" t="s">
        <v>82</v>
      </c>
      <c r="AE479" s="60"/>
      <c r="AF479" s="60"/>
      <c r="AG479" s="60"/>
      <c r="AH479" s="60"/>
      <c r="AI479" s="60"/>
      <c r="AJ479" s="60"/>
      <c r="AK479" s="71" t="s">
        <v>82</v>
      </c>
      <c r="AL479" s="60"/>
      <c r="AM479" s="94">
        <v>4</v>
      </c>
      <c r="AN479" s="96">
        <v>102</v>
      </c>
      <c r="AO479" s="92">
        <f t="shared" si="92"/>
        <v>3.9215686274509803E-2</v>
      </c>
      <c r="AP479" s="19"/>
      <c r="AQ479" s="19"/>
      <c r="AR479" s="19"/>
    </row>
    <row r="480" spans="1:44" ht="29.25" customHeight="1">
      <c r="A480" s="121"/>
      <c r="B480" s="113" t="s">
        <v>121</v>
      </c>
      <c r="C480" s="61" t="s">
        <v>154</v>
      </c>
      <c r="D480" s="62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71" t="s">
        <v>82</v>
      </c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  <c r="AE480" s="60"/>
      <c r="AF480" s="60"/>
      <c r="AG480" s="60"/>
      <c r="AH480" s="60"/>
      <c r="AI480" s="60"/>
      <c r="AJ480" s="71" t="s">
        <v>82</v>
      </c>
      <c r="AK480" s="60"/>
      <c r="AL480" s="60"/>
      <c r="AM480" s="91">
        <v>2</v>
      </c>
      <c r="AN480" s="96">
        <v>34</v>
      </c>
      <c r="AO480" s="92">
        <f t="shared" si="92"/>
        <v>5.8823529411764705E-2</v>
      </c>
      <c r="AP480" s="19"/>
      <c r="AQ480" s="19"/>
      <c r="AR480" s="19"/>
    </row>
    <row r="481" spans="1:44" ht="30" customHeight="1">
      <c r="A481" s="121"/>
      <c r="B481" s="113" t="s">
        <v>155</v>
      </c>
      <c r="C481" s="61" t="s">
        <v>154</v>
      </c>
      <c r="D481" s="62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71" t="s">
        <v>82</v>
      </c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0"/>
      <c r="AG481" s="60"/>
      <c r="AH481" s="60"/>
      <c r="AI481" s="60"/>
      <c r="AJ481" s="71" t="s">
        <v>82</v>
      </c>
      <c r="AK481" s="60"/>
      <c r="AL481" s="60"/>
      <c r="AM481" s="94">
        <v>2</v>
      </c>
      <c r="AN481" s="95">
        <f t="shared" ref="AN481:AN484" si="94">34*1</f>
        <v>34</v>
      </c>
      <c r="AO481" s="92">
        <f t="shared" si="92"/>
        <v>5.8823529411764705E-2</v>
      </c>
      <c r="AP481" s="19"/>
      <c r="AQ481" s="19"/>
      <c r="AR481" s="19"/>
    </row>
    <row r="482" spans="1:44" ht="12.75" customHeight="1">
      <c r="A482" s="121"/>
      <c r="B482" s="113" t="s">
        <v>122</v>
      </c>
      <c r="C482" s="61" t="s">
        <v>154</v>
      </c>
      <c r="D482" s="62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71" t="s">
        <v>82</v>
      </c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0"/>
      <c r="AG482" s="60"/>
      <c r="AH482" s="60"/>
      <c r="AI482" s="60"/>
      <c r="AJ482" s="71" t="s">
        <v>82</v>
      </c>
      <c r="AK482" s="60"/>
      <c r="AL482" s="60"/>
      <c r="AM482" s="91">
        <v>2</v>
      </c>
      <c r="AN482" s="95">
        <f t="shared" si="94"/>
        <v>34</v>
      </c>
      <c r="AO482" s="92">
        <f t="shared" si="92"/>
        <v>5.8823529411764705E-2</v>
      </c>
      <c r="AP482" s="19"/>
      <c r="AQ482" s="19"/>
      <c r="AR482" s="19"/>
    </row>
    <row r="483" spans="1:44" ht="37.5" customHeight="1">
      <c r="A483" s="121"/>
      <c r="B483" s="113" t="s">
        <v>146</v>
      </c>
      <c r="C483" s="61" t="s">
        <v>154</v>
      </c>
      <c r="D483" s="62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71" t="s">
        <v>82</v>
      </c>
      <c r="V483" s="60"/>
      <c r="W483" s="60"/>
      <c r="X483" s="60"/>
      <c r="Y483" s="60"/>
      <c r="Z483" s="60"/>
      <c r="AA483" s="60"/>
      <c r="AB483" s="60"/>
      <c r="AC483" s="60"/>
      <c r="AD483" s="60"/>
      <c r="AE483" s="60"/>
      <c r="AF483" s="71" t="s">
        <v>82</v>
      </c>
      <c r="AG483" s="60"/>
      <c r="AH483" s="60"/>
      <c r="AI483" s="60"/>
      <c r="AJ483" s="94"/>
      <c r="AK483" s="60"/>
      <c r="AL483" s="60"/>
      <c r="AM483" s="94">
        <v>2</v>
      </c>
      <c r="AN483" s="95">
        <f t="shared" si="94"/>
        <v>34</v>
      </c>
      <c r="AO483" s="92">
        <f t="shared" si="92"/>
        <v>5.8823529411764705E-2</v>
      </c>
      <c r="AP483" s="19"/>
      <c r="AQ483" s="19"/>
      <c r="AR483" s="19"/>
    </row>
    <row r="484" spans="1:44" ht="12.75" customHeight="1">
      <c r="A484" s="121"/>
      <c r="B484" s="113" t="s">
        <v>156</v>
      </c>
      <c r="C484" s="61" t="s">
        <v>154</v>
      </c>
      <c r="D484" s="62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  <c r="AE484" s="60"/>
      <c r="AF484" s="60"/>
      <c r="AG484" s="60"/>
      <c r="AH484" s="60"/>
      <c r="AI484" s="60"/>
      <c r="AJ484" s="94"/>
      <c r="AK484" s="60"/>
      <c r="AL484" s="60"/>
      <c r="AM484" s="94">
        <v>1</v>
      </c>
      <c r="AN484" s="95">
        <f t="shared" si="94"/>
        <v>34</v>
      </c>
      <c r="AO484" s="92">
        <f t="shared" si="92"/>
        <v>2.9411764705882353E-2</v>
      </c>
      <c r="AP484" s="19"/>
      <c r="AQ484" s="19"/>
      <c r="AR484" s="19"/>
    </row>
    <row r="485" spans="1:44" ht="12.75" customHeight="1">
      <c r="A485" s="121"/>
      <c r="B485" s="113" t="s">
        <v>123</v>
      </c>
      <c r="C485" s="61" t="s">
        <v>154</v>
      </c>
      <c r="D485" s="62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71" t="s">
        <v>82</v>
      </c>
      <c r="R485" s="60"/>
      <c r="S485" s="60"/>
      <c r="T485" s="60"/>
      <c r="U485" s="60"/>
      <c r="V485" s="60"/>
      <c r="W485" s="60"/>
      <c r="X485" s="60"/>
      <c r="Y485" s="60"/>
      <c r="Z485" s="60"/>
      <c r="AA485" s="60"/>
      <c r="AB485" s="60"/>
      <c r="AC485" s="60"/>
      <c r="AD485" s="60"/>
      <c r="AE485" s="60"/>
      <c r="AF485" s="60"/>
      <c r="AG485" s="60"/>
      <c r="AH485" s="60"/>
      <c r="AI485" s="71" t="s">
        <v>82</v>
      </c>
      <c r="AJ485" s="60"/>
      <c r="AK485" s="60"/>
      <c r="AL485" s="60"/>
      <c r="AM485" s="94">
        <v>2</v>
      </c>
      <c r="AN485" s="95">
        <f>34*2</f>
        <v>68</v>
      </c>
      <c r="AO485" s="92">
        <f t="shared" si="92"/>
        <v>2.9411764705882353E-2</v>
      </c>
      <c r="AP485" s="19"/>
      <c r="AQ485" s="19"/>
      <c r="AR485" s="19"/>
    </row>
    <row r="486" spans="1:44" ht="12.75" customHeight="1">
      <c r="A486" s="121"/>
      <c r="B486" s="102" t="s">
        <v>147</v>
      </c>
      <c r="C486" s="115" t="s">
        <v>154</v>
      </c>
      <c r="D486" s="62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71" t="s">
        <v>82</v>
      </c>
      <c r="R486" s="60"/>
      <c r="S486" s="60"/>
      <c r="T486" s="60"/>
      <c r="U486" s="60"/>
      <c r="V486" s="60"/>
      <c r="W486" s="60"/>
      <c r="X486" s="60"/>
      <c r="Y486" s="60"/>
      <c r="Z486" s="60"/>
      <c r="AA486" s="60"/>
      <c r="AB486" s="60"/>
      <c r="AC486" s="60"/>
      <c r="AD486" s="60"/>
      <c r="AE486" s="60"/>
      <c r="AF486" s="71" t="s">
        <v>82</v>
      </c>
      <c r="AG486" s="60"/>
      <c r="AH486" s="60"/>
      <c r="AI486" s="60"/>
      <c r="AJ486" s="94"/>
      <c r="AK486" s="71"/>
      <c r="AL486" s="60"/>
      <c r="AM486" s="91">
        <v>2</v>
      </c>
      <c r="AN486" s="96">
        <v>34</v>
      </c>
      <c r="AO486" s="117">
        <v>5.8799999999999998E-2</v>
      </c>
      <c r="AP486" s="19"/>
      <c r="AQ486" s="19"/>
      <c r="AR486" s="19"/>
    </row>
    <row r="487" spans="1:44" ht="12.75" customHeight="1">
      <c r="A487" s="121"/>
      <c r="B487" s="115" t="s">
        <v>148</v>
      </c>
      <c r="C487" s="61" t="s">
        <v>154</v>
      </c>
      <c r="D487" s="62"/>
      <c r="E487" s="60"/>
      <c r="F487" s="60"/>
      <c r="G487" s="60"/>
      <c r="H487" s="60"/>
      <c r="I487" s="60"/>
      <c r="J487" s="60"/>
      <c r="K487" s="71" t="s">
        <v>82</v>
      </c>
      <c r="L487" s="60"/>
      <c r="M487" s="60"/>
      <c r="N487" s="60"/>
      <c r="O487" s="60"/>
      <c r="P487" s="60"/>
      <c r="Q487" s="71" t="s">
        <v>82</v>
      </c>
      <c r="R487" s="60"/>
      <c r="S487" s="60"/>
      <c r="T487" s="60"/>
      <c r="U487" s="60"/>
      <c r="V487" s="60"/>
      <c r="W487" s="60"/>
      <c r="X487" s="60"/>
      <c r="Y487" s="60"/>
      <c r="Z487" s="60"/>
      <c r="AA487" s="71" t="s">
        <v>82</v>
      </c>
      <c r="AB487" s="60"/>
      <c r="AC487" s="60"/>
      <c r="AD487" s="60"/>
      <c r="AE487" s="60"/>
      <c r="AF487" s="60"/>
      <c r="AG487" s="60"/>
      <c r="AH487" s="60"/>
      <c r="AI487" s="71" t="s">
        <v>82</v>
      </c>
      <c r="AJ487" s="94"/>
      <c r="AK487" s="60"/>
      <c r="AL487" s="60"/>
      <c r="AM487" s="91">
        <v>4</v>
      </c>
      <c r="AN487" s="96">
        <v>102</v>
      </c>
      <c r="AO487" s="92">
        <f t="shared" ref="AO487:AO496" si="95">AM487/AN487</f>
        <v>3.9215686274509803E-2</v>
      </c>
      <c r="AP487" s="19"/>
      <c r="AQ487" s="19"/>
      <c r="AR487" s="19"/>
    </row>
    <row r="488" spans="1:44" ht="22.5" customHeight="1">
      <c r="A488" s="121"/>
      <c r="B488" s="61" t="s">
        <v>149</v>
      </c>
      <c r="C488" s="61" t="s">
        <v>154</v>
      </c>
      <c r="D488" s="62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71" t="s">
        <v>82</v>
      </c>
      <c r="T488" s="60"/>
      <c r="U488" s="60"/>
      <c r="V488" s="60"/>
      <c r="W488" s="60"/>
      <c r="X488" s="60"/>
      <c r="Y488" s="60"/>
      <c r="Z488" s="60"/>
      <c r="AA488" s="60"/>
      <c r="AB488" s="60"/>
      <c r="AC488" s="60"/>
      <c r="AD488" s="60"/>
      <c r="AE488" s="60"/>
      <c r="AF488" s="60"/>
      <c r="AG488" s="60"/>
      <c r="AH488" s="60"/>
      <c r="AI488" s="60"/>
      <c r="AJ488" s="71" t="s">
        <v>82</v>
      </c>
      <c r="AK488" s="60"/>
      <c r="AL488" s="60"/>
      <c r="AM488" s="94">
        <v>2</v>
      </c>
      <c r="AN488" s="95">
        <f t="shared" ref="AN488:AN490" si="96">34*1</f>
        <v>34</v>
      </c>
      <c r="AO488" s="92">
        <f t="shared" si="95"/>
        <v>5.8823529411764705E-2</v>
      </c>
      <c r="AP488" s="19"/>
      <c r="AQ488" s="19"/>
      <c r="AR488" s="19"/>
    </row>
    <row r="489" spans="1:44" ht="12.75" customHeight="1">
      <c r="A489" s="121"/>
      <c r="B489" s="94" t="s">
        <v>157</v>
      </c>
      <c r="C489" s="61" t="s">
        <v>154</v>
      </c>
      <c r="D489" s="62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71" t="s">
        <v>82</v>
      </c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  <c r="AE489" s="60"/>
      <c r="AF489" s="60"/>
      <c r="AG489" s="60"/>
      <c r="AH489" s="60"/>
      <c r="AI489" s="71" t="s">
        <v>82</v>
      </c>
      <c r="AJ489" s="94"/>
      <c r="AK489" s="60"/>
      <c r="AL489" s="60"/>
      <c r="AM489" s="94">
        <v>2</v>
      </c>
      <c r="AN489" s="95">
        <f t="shared" si="96"/>
        <v>34</v>
      </c>
      <c r="AO489" s="92">
        <f t="shared" si="95"/>
        <v>5.8823529411764705E-2</v>
      </c>
      <c r="AP489" s="19"/>
      <c r="AQ489" s="19"/>
      <c r="AR489" s="19"/>
    </row>
    <row r="490" spans="1:44" ht="12.75" customHeight="1">
      <c r="A490" s="121"/>
      <c r="B490" s="61" t="s">
        <v>105</v>
      </c>
      <c r="C490" s="61" t="s">
        <v>154</v>
      </c>
      <c r="D490" s="62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71" t="s">
        <v>82</v>
      </c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71" t="s">
        <v>82</v>
      </c>
      <c r="AG490" s="60"/>
      <c r="AH490" s="60"/>
      <c r="AI490" s="60"/>
      <c r="AJ490" s="94"/>
      <c r="AK490" s="60"/>
      <c r="AL490" s="60"/>
      <c r="AM490" s="94">
        <v>2</v>
      </c>
      <c r="AN490" s="95">
        <f t="shared" si="96"/>
        <v>34</v>
      </c>
      <c r="AO490" s="92">
        <f t="shared" si="95"/>
        <v>5.8823529411764705E-2</v>
      </c>
      <c r="AP490" s="19"/>
      <c r="AQ490" s="19"/>
      <c r="AR490" s="19"/>
    </row>
    <row r="491" spans="1:44" ht="12.75" customHeight="1">
      <c r="A491" s="121"/>
      <c r="B491" s="113" t="s">
        <v>102</v>
      </c>
      <c r="C491" s="61" t="s">
        <v>154</v>
      </c>
      <c r="D491" s="62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71" t="s">
        <v>82</v>
      </c>
      <c r="T491" s="60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  <c r="AE491" s="60"/>
      <c r="AF491" s="60"/>
      <c r="AG491" s="60"/>
      <c r="AH491" s="71" t="s">
        <v>82</v>
      </c>
      <c r="AI491" s="60"/>
      <c r="AJ491" s="94"/>
      <c r="AK491" s="60"/>
      <c r="AL491" s="60"/>
      <c r="AM491" s="94">
        <v>2</v>
      </c>
      <c r="AN491" s="95">
        <f>34*2</f>
        <v>68</v>
      </c>
      <c r="AO491" s="92">
        <f t="shared" si="95"/>
        <v>2.9411764705882353E-2</v>
      </c>
      <c r="AP491" s="19"/>
      <c r="AQ491" s="19"/>
      <c r="AR491" s="19"/>
    </row>
    <row r="492" spans="1:44" ht="12.75" customHeight="1">
      <c r="A492" s="121"/>
      <c r="B492" s="113" t="s">
        <v>141</v>
      </c>
      <c r="C492" s="61" t="s">
        <v>154</v>
      </c>
      <c r="D492" s="62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71" t="s">
        <v>82</v>
      </c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0"/>
      <c r="AG492" s="60"/>
      <c r="AH492" s="60"/>
      <c r="AI492" s="71" t="s">
        <v>82</v>
      </c>
      <c r="AJ492" s="94"/>
      <c r="AK492" s="60"/>
      <c r="AL492" s="60"/>
      <c r="AM492" s="94">
        <v>2</v>
      </c>
      <c r="AN492" s="96">
        <v>68</v>
      </c>
      <c r="AO492" s="92">
        <f t="shared" si="95"/>
        <v>2.9411764705882353E-2</v>
      </c>
      <c r="AP492" s="19"/>
      <c r="AQ492" s="19"/>
      <c r="AR492" s="19"/>
    </row>
    <row r="493" spans="1:44" ht="12.75" customHeight="1">
      <c r="A493" s="121"/>
      <c r="B493" s="113" t="s">
        <v>103</v>
      </c>
      <c r="C493" s="61" t="s">
        <v>154</v>
      </c>
      <c r="D493" s="62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71" t="s">
        <v>82</v>
      </c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  <c r="AE493" s="60"/>
      <c r="AF493" s="71" t="s">
        <v>82</v>
      </c>
      <c r="AG493" s="60"/>
      <c r="AH493" s="60"/>
      <c r="AI493" s="60"/>
      <c r="AJ493" s="94"/>
      <c r="AK493" s="60"/>
      <c r="AL493" s="60"/>
      <c r="AM493" s="94">
        <v>2</v>
      </c>
      <c r="AN493" s="95">
        <f t="shared" ref="AN493:AN494" si="97">34*1</f>
        <v>34</v>
      </c>
      <c r="AO493" s="92">
        <f t="shared" si="95"/>
        <v>5.8823529411764705E-2</v>
      </c>
      <c r="AP493" s="19"/>
      <c r="AQ493" s="19"/>
      <c r="AR493" s="19"/>
    </row>
    <row r="494" spans="1:44" ht="39.75" customHeight="1">
      <c r="A494" s="121"/>
      <c r="B494" s="61" t="s">
        <v>133</v>
      </c>
      <c r="C494" s="61" t="s">
        <v>154</v>
      </c>
      <c r="D494" s="62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71" t="s">
        <v>82</v>
      </c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  <c r="AE494" s="60"/>
      <c r="AF494" s="60"/>
      <c r="AG494" s="60"/>
      <c r="AH494" s="60"/>
      <c r="AI494" s="71" t="s">
        <v>82</v>
      </c>
      <c r="AJ494" s="94"/>
      <c r="AK494" s="60"/>
      <c r="AL494" s="60"/>
      <c r="AM494" s="94">
        <v>2</v>
      </c>
      <c r="AN494" s="95">
        <f t="shared" si="97"/>
        <v>34</v>
      </c>
      <c r="AO494" s="92">
        <f t="shared" si="95"/>
        <v>5.8823529411764705E-2</v>
      </c>
      <c r="AP494" s="19"/>
      <c r="AQ494" s="19"/>
      <c r="AR494" s="19"/>
    </row>
    <row r="495" spans="1:44" ht="27.75" customHeight="1">
      <c r="A495" s="121"/>
      <c r="B495" s="61" t="s">
        <v>78</v>
      </c>
      <c r="C495" s="61" t="s">
        <v>154</v>
      </c>
      <c r="D495" s="62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71" t="s">
        <v>82</v>
      </c>
      <c r="T495" s="60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  <c r="AE495" s="60"/>
      <c r="AF495" s="60"/>
      <c r="AG495" s="60"/>
      <c r="AH495" s="60"/>
      <c r="AI495" s="60"/>
      <c r="AJ495" s="71" t="s">
        <v>82</v>
      </c>
      <c r="AK495" s="60"/>
      <c r="AL495" s="60"/>
      <c r="AM495" s="91">
        <v>2</v>
      </c>
      <c r="AN495" s="95">
        <f>34*2</f>
        <v>68</v>
      </c>
      <c r="AO495" s="92">
        <f t="shared" si="95"/>
        <v>2.9411764705882353E-2</v>
      </c>
      <c r="AP495" s="19"/>
      <c r="AQ495" s="19"/>
      <c r="AR495" s="19"/>
    </row>
    <row r="496" spans="1:44" ht="26.25" customHeight="1">
      <c r="A496" s="122"/>
      <c r="B496" s="118" t="s">
        <v>152</v>
      </c>
      <c r="C496" s="61" t="s">
        <v>154</v>
      </c>
      <c r="D496" s="62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  <c r="AE496" s="60"/>
      <c r="AF496" s="60"/>
      <c r="AG496" s="60"/>
      <c r="AH496" s="60"/>
      <c r="AI496" s="71" t="s">
        <v>82</v>
      </c>
      <c r="AJ496" s="94"/>
      <c r="AK496" s="60"/>
      <c r="AL496" s="60"/>
      <c r="AM496" s="91">
        <v>1</v>
      </c>
      <c r="AN496" s="95">
        <f>34*1</f>
        <v>34</v>
      </c>
      <c r="AO496" s="92">
        <f t="shared" si="95"/>
        <v>2.9411764705882353E-2</v>
      </c>
      <c r="AP496" s="19"/>
      <c r="AQ496" s="19"/>
      <c r="AR496" s="19"/>
    </row>
    <row r="497" spans="1:44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</row>
    <row r="498" spans="1:44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</row>
    <row r="499" spans="1:44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</row>
    <row r="500" spans="1:44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</row>
    <row r="501" spans="1:44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</row>
    <row r="502" spans="1:44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</row>
    <row r="503" spans="1:44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</row>
    <row r="504" spans="1:44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</row>
    <row r="505" spans="1:44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</row>
    <row r="506" spans="1:44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</row>
    <row r="507" spans="1:44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</row>
    <row r="508" spans="1:44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</row>
    <row r="509" spans="1:44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</row>
    <row r="510" spans="1:44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</row>
    <row r="511" spans="1:44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</row>
    <row r="512" spans="1:44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</row>
    <row r="513" spans="1:44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</row>
    <row r="514" spans="1:44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</row>
    <row r="515" spans="1:44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</row>
    <row r="516" spans="1:44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</row>
    <row r="517" spans="1:44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</row>
    <row r="518" spans="1:44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</row>
    <row r="519" spans="1:44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</row>
    <row r="520" spans="1:44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</row>
    <row r="521" spans="1:44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</row>
    <row r="522" spans="1:44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</row>
    <row r="523" spans="1:44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</row>
    <row r="524" spans="1:44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</row>
    <row r="525" spans="1:44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</row>
    <row r="526" spans="1:44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</row>
    <row r="527" spans="1:44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</row>
    <row r="528" spans="1:44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</row>
    <row r="529" spans="1:44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</row>
    <row r="530" spans="1:44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</row>
    <row r="531" spans="1:44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</row>
    <row r="532" spans="1:44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</row>
    <row r="533" spans="1:44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</row>
    <row r="534" spans="1:44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</row>
    <row r="535" spans="1:44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</row>
    <row r="536" spans="1:44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</row>
    <row r="537" spans="1:44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</row>
    <row r="538" spans="1:44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</row>
    <row r="539" spans="1:44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</row>
    <row r="540" spans="1:44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</row>
    <row r="541" spans="1:44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</row>
    <row r="542" spans="1:44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</row>
    <row r="543" spans="1:44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</row>
    <row r="544" spans="1:44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</row>
    <row r="545" spans="1:44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</row>
    <row r="546" spans="1:44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</row>
    <row r="547" spans="1:44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</row>
    <row r="548" spans="1:44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</row>
    <row r="549" spans="1:44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</row>
    <row r="550" spans="1:44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</row>
    <row r="551" spans="1:44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</row>
    <row r="552" spans="1:44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</row>
    <row r="553" spans="1:44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</row>
    <row r="554" spans="1:44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</row>
    <row r="555" spans="1:44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</row>
    <row r="556" spans="1:44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</row>
    <row r="557" spans="1:44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</row>
    <row r="558" spans="1:44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</row>
    <row r="559" spans="1:44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</row>
    <row r="560" spans="1:44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</row>
    <row r="561" spans="1:44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</row>
    <row r="562" spans="1:44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</row>
    <row r="563" spans="1:44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</row>
    <row r="564" spans="1:44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</row>
    <row r="565" spans="1:44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</row>
    <row r="566" spans="1:44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</row>
    <row r="567" spans="1:44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</row>
    <row r="568" spans="1:44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</row>
    <row r="569" spans="1:44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</row>
    <row r="570" spans="1:44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</row>
    <row r="571" spans="1:44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</row>
    <row r="572" spans="1:44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</row>
    <row r="573" spans="1:44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</row>
    <row r="574" spans="1:44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</row>
    <row r="575" spans="1:44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</row>
    <row r="576" spans="1:44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</row>
    <row r="577" spans="1:44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</row>
    <row r="578" spans="1:44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</row>
    <row r="579" spans="1:44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</row>
    <row r="580" spans="1:44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</row>
    <row r="581" spans="1:44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</row>
    <row r="582" spans="1:44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</row>
    <row r="583" spans="1:44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</row>
    <row r="584" spans="1:44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</row>
    <row r="585" spans="1:44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</row>
    <row r="586" spans="1:44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</row>
    <row r="587" spans="1:44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</row>
    <row r="588" spans="1:44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</row>
    <row r="589" spans="1:44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</row>
    <row r="590" spans="1:44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</row>
    <row r="591" spans="1:44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</row>
    <row r="592" spans="1:44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</row>
    <row r="593" spans="1:44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</row>
    <row r="594" spans="1:44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</row>
    <row r="595" spans="1:44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</row>
    <row r="596" spans="1:44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</row>
    <row r="597" spans="1:44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</row>
    <row r="598" spans="1:44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</row>
    <row r="599" spans="1:44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</row>
    <row r="600" spans="1:44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</row>
    <row r="601" spans="1:44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</row>
    <row r="602" spans="1:44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</row>
    <row r="603" spans="1:44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</row>
    <row r="604" spans="1:44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</row>
    <row r="605" spans="1:44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</row>
    <row r="606" spans="1:44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</row>
    <row r="607" spans="1:44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</row>
    <row r="608" spans="1:44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</row>
    <row r="609" spans="1:44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</row>
    <row r="610" spans="1:44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</row>
    <row r="611" spans="1:44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</row>
    <row r="612" spans="1:44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</row>
    <row r="613" spans="1:44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</row>
    <row r="614" spans="1:44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</row>
    <row r="615" spans="1:44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</row>
    <row r="616" spans="1:44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</row>
    <row r="617" spans="1:44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</row>
    <row r="618" spans="1:44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</row>
    <row r="619" spans="1:44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</row>
    <row r="620" spans="1:44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</row>
    <row r="621" spans="1:44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</row>
    <row r="622" spans="1:44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</row>
    <row r="623" spans="1:44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</row>
    <row r="624" spans="1:44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</row>
    <row r="625" spans="1:44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</row>
    <row r="626" spans="1:44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</row>
    <row r="627" spans="1:44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</row>
    <row r="628" spans="1:44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</row>
    <row r="629" spans="1:44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</row>
    <row r="630" spans="1:44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</row>
    <row r="631" spans="1:44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</row>
    <row r="632" spans="1:44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</row>
    <row r="633" spans="1:44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</row>
    <row r="634" spans="1:44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</row>
    <row r="635" spans="1:44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</row>
    <row r="636" spans="1:44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</row>
    <row r="637" spans="1:44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</row>
    <row r="638" spans="1:44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</row>
    <row r="639" spans="1:44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</row>
    <row r="640" spans="1:44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</row>
    <row r="641" spans="1:44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</row>
    <row r="642" spans="1:44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</row>
    <row r="643" spans="1:44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</row>
    <row r="644" spans="1:44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</row>
    <row r="645" spans="1:44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</row>
    <row r="646" spans="1:44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</row>
    <row r="647" spans="1:44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</row>
    <row r="648" spans="1:44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</row>
    <row r="649" spans="1:44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</row>
    <row r="650" spans="1:44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</row>
    <row r="651" spans="1:44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</row>
    <row r="652" spans="1:44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</row>
    <row r="653" spans="1:44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</row>
    <row r="654" spans="1:44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</row>
    <row r="655" spans="1:44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</row>
    <row r="656" spans="1:44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</row>
    <row r="657" spans="1:44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</row>
    <row r="658" spans="1:44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</row>
    <row r="659" spans="1:44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</row>
    <row r="660" spans="1:44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</row>
    <row r="661" spans="1:44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</row>
    <row r="662" spans="1:44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</row>
    <row r="663" spans="1:44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</row>
    <row r="664" spans="1:44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</row>
    <row r="665" spans="1:44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</row>
    <row r="666" spans="1:44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</row>
    <row r="667" spans="1:44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</row>
    <row r="668" spans="1:44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</row>
    <row r="669" spans="1:44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</row>
    <row r="670" spans="1:44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</row>
    <row r="671" spans="1:44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</row>
    <row r="672" spans="1:44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</row>
    <row r="673" spans="1:44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</row>
    <row r="674" spans="1:44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</row>
    <row r="675" spans="1:44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</row>
    <row r="676" spans="1:44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</row>
    <row r="677" spans="1:44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</row>
    <row r="678" spans="1:44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</row>
    <row r="679" spans="1:44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</row>
    <row r="680" spans="1:44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</row>
    <row r="681" spans="1:44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</row>
    <row r="682" spans="1:44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</row>
    <row r="683" spans="1:44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</row>
    <row r="684" spans="1:44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</row>
    <row r="685" spans="1:44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</row>
    <row r="686" spans="1:44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</row>
    <row r="687" spans="1:44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</row>
    <row r="688" spans="1:44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</row>
    <row r="689" spans="1:44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</row>
    <row r="690" spans="1:44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</row>
    <row r="691" spans="1:44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</row>
    <row r="692" spans="1:44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</row>
    <row r="693" spans="1:44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</row>
    <row r="694" spans="1:44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</row>
    <row r="695" spans="1:44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</row>
    <row r="696" spans="1:44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</row>
    <row r="697" spans="1:44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</row>
    <row r="698" spans="1:44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</row>
    <row r="699" spans="1:44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</row>
    <row r="700" spans="1:44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</row>
    <row r="701" spans="1:44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</row>
    <row r="702" spans="1:44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</row>
    <row r="703" spans="1:44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</row>
    <row r="704" spans="1:44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</row>
    <row r="705" spans="1:44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</row>
    <row r="706" spans="1:44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</row>
    <row r="707" spans="1:44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</row>
    <row r="708" spans="1:44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</row>
    <row r="709" spans="1:44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</row>
    <row r="710" spans="1:44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</row>
    <row r="711" spans="1:44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</row>
    <row r="712" spans="1:44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</row>
    <row r="713" spans="1:44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</row>
    <row r="714" spans="1:44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</row>
    <row r="715" spans="1:44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</row>
    <row r="716" spans="1:44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</row>
    <row r="717" spans="1:44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</row>
    <row r="718" spans="1:44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</row>
    <row r="719" spans="1:44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</row>
    <row r="720" spans="1:44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</row>
    <row r="721" spans="1:44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</row>
    <row r="722" spans="1:44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</row>
    <row r="723" spans="1:44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</row>
    <row r="724" spans="1:44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</row>
    <row r="725" spans="1:44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</row>
    <row r="726" spans="1:44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</row>
    <row r="727" spans="1:44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</row>
    <row r="728" spans="1:44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</row>
    <row r="729" spans="1:44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</row>
    <row r="730" spans="1:44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</row>
    <row r="731" spans="1:44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</row>
    <row r="732" spans="1:44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</row>
    <row r="733" spans="1:44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</row>
    <row r="734" spans="1:44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</row>
    <row r="735" spans="1:44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</row>
    <row r="736" spans="1:44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</row>
    <row r="737" spans="1:44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</row>
    <row r="738" spans="1:44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</row>
    <row r="739" spans="1:44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</row>
    <row r="740" spans="1:44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</row>
    <row r="741" spans="1:44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</row>
    <row r="742" spans="1:44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</row>
    <row r="743" spans="1:44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</row>
    <row r="744" spans="1:44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</row>
    <row r="745" spans="1:44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</row>
    <row r="746" spans="1:44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</row>
    <row r="747" spans="1:44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</row>
    <row r="748" spans="1:44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</row>
    <row r="749" spans="1:44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</row>
    <row r="750" spans="1:44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</row>
    <row r="751" spans="1:44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</row>
    <row r="752" spans="1:44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</row>
    <row r="753" spans="1:44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</row>
    <row r="754" spans="1:44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</row>
    <row r="755" spans="1:44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</row>
    <row r="756" spans="1:44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</row>
    <row r="757" spans="1:44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</row>
    <row r="758" spans="1:44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</row>
    <row r="759" spans="1:44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</row>
    <row r="760" spans="1:44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</row>
    <row r="761" spans="1:44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</row>
    <row r="762" spans="1:44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</row>
    <row r="763" spans="1:44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</row>
    <row r="764" spans="1:44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</row>
    <row r="765" spans="1:44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</row>
    <row r="766" spans="1:44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</row>
    <row r="767" spans="1:44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</row>
    <row r="768" spans="1:44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</row>
    <row r="769" spans="1:44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</row>
    <row r="770" spans="1:44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</row>
    <row r="771" spans="1:44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</row>
    <row r="772" spans="1:44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</row>
    <row r="773" spans="1:44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</row>
    <row r="774" spans="1:44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</row>
    <row r="775" spans="1:44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</row>
    <row r="776" spans="1:44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</row>
    <row r="777" spans="1:44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</row>
    <row r="778" spans="1:44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</row>
    <row r="779" spans="1:44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</row>
    <row r="780" spans="1:44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</row>
    <row r="781" spans="1:44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</row>
    <row r="782" spans="1:44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</row>
    <row r="783" spans="1:44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</row>
    <row r="784" spans="1:44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</row>
    <row r="785" spans="1:44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</row>
    <row r="786" spans="1:44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</row>
    <row r="787" spans="1:44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</row>
    <row r="788" spans="1:44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</row>
    <row r="789" spans="1:44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</row>
    <row r="790" spans="1:44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</row>
    <row r="791" spans="1:44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</row>
    <row r="792" spans="1:44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</row>
    <row r="793" spans="1:44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</row>
    <row r="794" spans="1:44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</row>
    <row r="795" spans="1:44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</row>
    <row r="796" spans="1:44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</row>
    <row r="797" spans="1:44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</row>
    <row r="798" spans="1:44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</row>
    <row r="799" spans="1:44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</row>
    <row r="800" spans="1:44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</row>
    <row r="801" spans="1:44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</row>
    <row r="802" spans="1:44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</row>
    <row r="803" spans="1:44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</row>
    <row r="804" spans="1:44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</row>
    <row r="805" spans="1:44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</row>
    <row r="806" spans="1:44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</row>
    <row r="807" spans="1:44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</row>
    <row r="808" spans="1:44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</row>
    <row r="809" spans="1:44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</row>
    <row r="810" spans="1:44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</row>
    <row r="811" spans="1:44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</row>
    <row r="812" spans="1:44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</row>
    <row r="813" spans="1:44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</row>
    <row r="814" spans="1:44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</row>
    <row r="815" spans="1:44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</row>
    <row r="816" spans="1:44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</row>
    <row r="817" spans="1:44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</row>
    <row r="818" spans="1:44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</row>
    <row r="819" spans="1:44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</row>
    <row r="820" spans="1:44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</row>
    <row r="821" spans="1:44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</row>
    <row r="822" spans="1:44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</row>
    <row r="823" spans="1:44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</row>
    <row r="824" spans="1:44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</row>
    <row r="825" spans="1:44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</row>
    <row r="826" spans="1:44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</row>
    <row r="827" spans="1:44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</row>
    <row r="828" spans="1:44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</row>
    <row r="829" spans="1:44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</row>
    <row r="830" spans="1:44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</row>
    <row r="831" spans="1:44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</row>
    <row r="832" spans="1:44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</row>
    <row r="833" spans="1:44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</row>
    <row r="834" spans="1:44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</row>
    <row r="835" spans="1:44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</row>
    <row r="836" spans="1:44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</row>
    <row r="837" spans="1:44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</row>
    <row r="838" spans="1:44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</row>
    <row r="839" spans="1:44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</row>
    <row r="840" spans="1:44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</row>
    <row r="841" spans="1:44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</row>
    <row r="842" spans="1:44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</row>
    <row r="843" spans="1:44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</row>
    <row r="844" spans="1:44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</row>
    <row r="845" spans="1:44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</row>
    <row r="846" spans="1:44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</row>
    <row r="847" spans="1:44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</row>
    <row r="848" spans="1:44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</row>
    <row r="849" spans="1:44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</row>
    <row r="850" spans="1:44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</row>
    <row r="851" spans="1:44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</row>
    <row r="852" spans="1:44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</row>
    <row r="853" spans="1:44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</row>
    <row r="854" spans="1:44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</row>
    <row r="855" spans="1:44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</row>
    <row r="856" spans="1:44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</row>
    <row r="857" spans="1:44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</row>
    <row r="858" spans="1:44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</row>
    <row r="859" spans="1:44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</row>
    <row r="860" spans="1:44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</row>
    <row r="861" spans="1:44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</row>
    <row r="862" spans="1:44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</row>
    <row r="863" spans="1:44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</row>
    <row r="864" spans="1:44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</row>
    <row r="865" spans="1:44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</row>
    <row r="866" spans="1:44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</row>
    <row r="867" spans="1:44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</row>
    <row r="868" spans="1:44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</row>
    <row r="869" spans="1:44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</row>
    <row r="870" spans="1:44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</row>
    <row r="871" spans="1:44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</row>
    <row r="872" spans="1:44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</row>
    <row r="873" spans="1:44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</row>
    <row r="874" spans="1:44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</row>
    <row r="875" spans="1:44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</row>
    <row r="876" spans="1:44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</row>
    <row r="877" spans="1:44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</row>
    <row r="878" spans="1:44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</row>
    <row r="879" spans="1:44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</row>
    <row r="880" spans="1:44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</row>
    <row r="881" spans="1:44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</row>
    <row r="882" spans="1:44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</row>
    <row r="883" spans="1:44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</row>
    <row r="884" spans="1:44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</row>
    <row r="885" spans="1:44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</row>
    <row r="886" spans="1:44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</row>
    <row r="887" spans="1:44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</row>
    <row r="888" spans="1:44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</row>
    <row r="889" spans="1:44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</row>
    <row r="890" spans="1:44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</row>
    <row r="891" spans="1:44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</row>
    <row r="892" spans="1:44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</row>
    <row r="893" spans="1:44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</row>
    <row r="894" spans="1:44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</row>
    <row r="895" spans="1:44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</row>
    <row r="896" spans="1:44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</row>
    <row r="897" spans="1:44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</row>
    <row r="898" spans="1:44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</row>
    <row r="899" spans="1:44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</row>
    <row r="900" spans="1:44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</row>
    <row r="901" spans="1:44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</row>
    <row r="902" spans="1:44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</row>
    <row r="903" spans="1:44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</row>
    <row r="904" spans="1:44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</row>
    <row r="905" spans="1:44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</row>
    <row r="906" spans="1:44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</row>
    <row r="907" spans="1:44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</row>
    <row r="908" spans="1:44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</row>
    <row r="909" spans="1:44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</row>
    <row r="910" spans="1:44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</row>
    <row r="911" spans="1:44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</row>
    <row r="912" spans="1:44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</row>
    <row r="913" spans="1:44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</row>
    <row r="914" spans="1:44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</row>
    <row r="915" spans="1:44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</row>
    <row r="916" spans="1:44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</row>
    <row r="917" spans="1:44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</row>
    <row r="918" spans="1:44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</row>
    <row r="919" spans="1:44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</row>
    <row r="920" spans="1:44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</row>
    <row r="921" spans="1:44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</row>
    <row r="922" spans="1:44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</row>
    <row r="923" spans="1:44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</row>
    <row r="924" spans="1:44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</row>
    <row r="925" spans="1:44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</row>
    <row r="926" spans="1:44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</row>
    <row r="927" spans="1:44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</row>
    <row r="928" spans="1:44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</row>
    <row r="929" spans="1:44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</row>
    <row r="930" spans="1:44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</row>
    <row r="931" spans="1:44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</row>
    <row r="932" spans="1:44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</row>
    <row r="933" spans="1:44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</row>
    <row r="934" spans="1:44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</row>
    <row r="935" spans="1:44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</row>
    <row r="936" spans="1:44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</row>
    <row r="937" spans="1:44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</row>
    <row r="938" spans="1:44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</row>
    <row r="939" spans="1:44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</row>
    <row r="940" spans="1:44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</row>
    <row r="941" spans="1:44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</row>
    <row r="942" spans="1:44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</row>
    <row r="943" spans="1:44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</row>
    <row r="944" spans="1:44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</row>
    <row r="945" spans="1:44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</row>
    <row r="946" spans="1:44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</row>
    <row r="947" spans="1:44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</row>
    <row r="948" spans="1:44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</row>
    <row r="949" spans="1:44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</row>
    <row r="950" spans="1:44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</row>
    <row r="951" spans="1:44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</row>
    <row r="952" spans="1:44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</row>
    <row r="953" spans="1:44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</row>
    <row r="954" spans="1:44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</row>
    <row r="955" spans="1:44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</row>
    <row r="956" spans="1:44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</row>
    <row r="957" spans="1:44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</row>
    <row r="958" spans="1:44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</row>
    <row r="959" spans="1:44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</row>
    <row r="960" spans="1:44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</row>
    <row r="961" spans="1:44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</row>
    <row r="962" spans="1:44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</row>
    <row r="963" spans="1:44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</row>
    <row r="964" spans="1:44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</row>
    <row r="965" spans="1:44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</row>
    <row r="966" spans="1:44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</row>
    <row r="967" spans="1:44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</row>
    <row r="968" spans="1:44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</row>
    <row r="969" spans="1:44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</row>
    <row r="970" spans="1:44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</row>
    <row r="971" spans="1:44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</row>
    <row r="972" spans="1:44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</row>
    <row r="973" spans="1:44" ht="12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</row>
    <row r="974" spans="1:44" ht="12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</row>
    <row r="975" spans="1:44" ht="12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</row>
    <row r="976" spans="1:44" ht="12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</row>
    <row r="977" spans="1:44" ht="12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</row>
    <row r="978" spans="1:44" ht="12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</row>
    <row r="979" spans="1:44" ht="12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</row>
    <row r="980" spans="1:44" ht="12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</row>
    <row r="981" spans="1:44" ht="12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</row>
    <row r="982" spans="1:44" ht="12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</row>
    <row r="983" spans="1:44" ht="12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</row>
    <row r="984" spans="1:44" ht="12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</row>
    <row r="985" spans="1:44" ht="12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</row>
    <row r="986" spans="1:44" ht="12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</row>
    <row r="987" spans="1:44" ht="12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</row>
    <row r="988" spans="1:44" ht="12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</row>
    <row r="989" spans="1:44" ht="12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</row>
    <row r="990" spans="1:44" ht="12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</row>
    <row r="991" spans="1:44" ht="14.4">
      <c r="AD991" s="48"/>
    </row>
    <row r="992" spans="1:44" ht="14.4">
      <c r="AD992" s="48"/>
    </row>
    <row r="993" spans="30:30" ht="14.4">
      <c r="AD993" s="48"/>
    </row>
    <row r="994" spans="30:30" ht="14.4">
      <c r="AD994" s="48"/>
    </row>
    <row r="995" spans="30:30" ht="14.4">
      <c r="AD995" s="48"/>
    </row>
    <row r="996" spans="30:30" ht="14.4">
      <c r="AD996" s="48"/>
    </row>
    <row r="997" spans="30:30" ht="14.4">
      <c r="AD997" s="48"/>
    </row>
    <row r="998" spans="30:30" ht="14.4">
      <c r="AD998" s="48"/>
    </row>
    <row r="999" spans="30:30" ht="14.4">
      <c r="AD999" s="48"/>
    </row>
    <row r="1000" spans="30:30" ht="14.4">
      <c r="AD1000" s="48"/>
    </row>
    <row r="1001" spans="30:30" ht="14.4">
      <c r="AD1001" s="48"/>
    </row>
    <row r="1002" spans="30:30" ht="14.4">
      <c r="AD1002" s="48"/>
    </row>
    <row r="1003" spans="30:30" ht="14.4">
      <c r="AD1003" s="48"/>
    </row>
  </sheetData>
  <mergeCells count="309">
    <mergeCell ref="I189:L189"/>
    <mergeCell ref="M189:P189"/>
    <mergeCell ref="X189:AA189"/>
    <mergeCell ref="AB189:AE189"/>
    <mergeCell ref="AF189:AI189"/>
    <mergeCell ref="AJ189:AL189"/>
    <mergeCell ref="Q140:T140"/>
    <mergeCell ref="U140:W140"/>
    <mergeCell ref="E188:AL188"/>
    <mergeCell ref="AM188:AM190"/>
    <mergeCell ref="AN188:AN190"/>
    <mergeCell ref="AO188:AO190"/>
    <mergeCell ref="E189:H189"/>
    <mergeCell ref="C38:C39"/>
    <mergeCell ref="E38:H38"/>
    <mergeCell ref="Q38:T38"/>
    <mergeCell ref="U38:W38"/>
    <mergeCell ref="AF38:AI38"/>
    <mergeCell ref="AJ38:AL38"/>
    <mergeCell ref="I72:L72"/>
    <mergeCell ref="M72:P72"/>
    <mergeCell ref="Q72:T72"/>
    <mergeCell ref="U72:W72"/>
    <mergeCell ref="E106:H106"/>
    <mergeCell ref="I106:L106"/>
    <mergeCell ref="Q189:T189"/>
    <mergeCell ref="U189:W189"/>
    <mergeCell ref="AM37:AM39"/>
    <mergeCell ref="AN37:AN39"/>
    <mergeCell ref="AO37:AO39"/>
    <mergeCell ref="AF72:AI72"/>
    <mergeCell ref="AJ72:AL72"/>
    <mergeCell ref="E71:AL71"/>
    <mergeCell ref="AC3:AL5"/>
    <mergeCell ref="AM9:AM11"/>
    <mergeCell ref="AN9:AN11"/>
    <mergeCell ref="AO9:AO11"/>
    <mergeCell ref="AF10:AI10"/>
    <mergeCell ref="AJ10:AL10"/>
    <mergeCell ref="G3:W3"/>
    <mergeCell ref="X3:AB3"/>
    <mergeCell ref="B4:C4"/>
    <mergeCell ref="X4:AB5"/>
    <mergeCell ref="G5:W7"/>
    <mergeCell ref="X6:AB6"/>
    <mergeCell ref="E9:AL9"/>
    <mergeCell ref="M10:P10"/>
    <mergeCell ref="Q10:T10"/>
    <mergeCell ref="U10:W10"/>
    <mergeCell ref="X10:AA10"/>
    <mergeCell ref="AB10:AE10"/>
    <mergeCell ref="B21:B23"/>
    <mergeCell ref="B24:B26"/>
    <mergeCell ref="B27:B29"/>
    <mergeCell ref="B30:B32"/>
    <mergeCell ref="I38:L38"/>
    <mergeCell ref="M38:P38"/>
    <mergeCell ref="B33:B35"/>
    <mergeCell ref="A36:D36"/>
    <mergeCell ref="E37:AL37"/>
    <mergeCell ref="A38:B39"/>
    <mergeCell ref="X38:AA38"/>
    <mergeCell ref="AB38:AE38"/>
    <mergeCell ref="AO71:AO73"/>
    <mergeCell ref="A72:B73"/>
    <mergeCell ref="A7:B7"/>
    <mergeCell ref="C7:D7"/>
    <mergeCell ref="A9:D9"/>
    <mergeCell ref="C10:C11"/>
    <mergeCell ref="E10:H10"/>
    <mergeCell ref="I10:L10"/>
    <mergeCell ref="A12:A35"/>
    <mergeCell ref="A37:D37"/>
    <mergeCell ref="B52:B54"/>
    <mergeCell ref="B55:B57"/>
    <mergeCell ref="B58:B60"/>
    <mergeCell ref="B61:B63"/>
    <mergeCell ref="B64:B66"/>
    <mergeCell ref="B67:B69"/>
    <mergeCell ref="A71:D71"/>
    <mergeCell ref="B49:B51"/>
    <mergeCell ref="A10:B11"/>
    <mergeCell ref="B12:B14"/>
    <mergeCell ref="A40:A69"/>
    <mergeCell ref="B40:B42"/>
    <mergeCell ref="B15:B17"/>
    <mergeCell ref="B18:B20"/>
    <mergeCell ref="X72:AA72"/>
    <mergeCell ref="AB72:AE72"/>
    <mergeCell ref="E105:AL105"/>
    <mergeCell ref="AM105:AM107"/>
    <mergeCell ref="AN105:AN107"/>
    <mergeCell ref="B77:B79"/>
    <mergeCell ref="B80:B82"/>
    <mergeCell ref="B83:B85"/>
    <mergeCell ref="B86:B88"/>
    <mergeCell ref="B89:B91"/>
    <mergeCell ref="B92:B94"/>
    <mergeCell ref="A105:D105"/>
    <mergeCell ref="C72:C73"/>
    <mergeCell ref="E72:H72"/>
    <mergeCell ref="B74:B76"/>
    <mergeCell ref="B95:B97"/>
    <mergeCell ref="B98:B100"/>
    <mergeCell ref="AM71:AM73"/>
    <mergeCell ref="AN71:AN73"/>
    <mergeCell ref="AO105:AO107"/>
    <mergeCell ref="C106:C107"/>
    <mergeCell ref="AJ106:AL106"/>
    <mergeCell ref="I140:L140"/>
    <mergeCell ref="M140:P140"/>
    <mergeCell ref="X140:AA140"/>
    <mergeCell ref="AB140:AE140"/>
    <mergeCell ref="AF140:AI140"/>
    <mergeCell ref="AJ140:AL140"/>
    <mergeCell ref="M106:P106"/>
    <mergeCell ref="Q106:T106"/>
    <mergeCell ref="E139:AL139"/>
    <mergeCell ref="AM139:AM141"/>
    <mergeCell ref="AN139:AN141"/>
    <mergeCell ref="AO139:AO141"/>
    <mergeCell ref="E140:H140"/>
    <mergeCell ref="A139:D139"/>
    <mergeCell ref="A140:C141"/>
    <mergeCell ref="U106:W106"/>
    <mergeCell ref="X106:AA106"/>
    <mergeCell ref="AB106:AE106"/>
    <mergeCell ref="AF106:AI106"/>
    <mergeCell ref="B43:B45"/>
    <mergeCell ref="B46:B48"/>
    <mergeCell ref="A74:A103"/>
    <mergeCell ref="B120:B122"/>
    <mergeCell ref="B123:B125"/>
    <mergeCell ref="B126:B128"/>
    <mergeCell ref="B129:B131"/>
    <mergeCell ref="B132:B134"/>
    <mergeCell ref="B135:B137"/>
    <mergeCell ref="B117:B119"/>
    <mergeCell ref="B101:B103"/>
    <mergeCell ref="A106:B107"/>
    <mergeCell ref="A108:A137"/>
    <mergeCell ref="B108:B110"/>
    <mergeCell ref="B111:B113"/>
    <mergeCell ref="B114:B116"/>
    <mergeCell ref="B160:B162"/>
    <mergeCell ref="B181:B183"/>
    <mergeCell ref="B145:B147"/>
    <mergeCell ref="B148:B150"/>
    <mergeCell ref="A187:D187"/>
    <mergeCell ref="A188:D188"/>
    <mergeCell ref="A189:C190"/>
    <mergeCell ref="B157:B159"/>
    <mergeCell ref="A142:A186"/>
    <mergeCell ref="B142:B144"/>
    <mergeCell ref="B151:B153"/>
    <mergeCell ref="B154:B156"/>
    <mergeCell ref="B166:B168"/>
    <mergeCell ref="B169:B171"/>
    <mergeCell ref="B172:B174"/>
    <mergeCell ref="B175:B177"/>
    <mergeCell ref="B178:B180"/>
    <mergeCell ref="B184:B186"/>
    <mergeCell ref="B163:B165"/>
    <mergeCell ref="AB376:AE376"/>
    <mergeCell ref="E447:AL447"/>
    <mergeCell ref="AM447:AM449"/>
    <mergeCell ref="AN447:AN449"/>
    <mergeCell ref="AO447:AO449"/>
    <mergeCell ref="E448:H448"/>
    <mergeCell ref="Q473:T473"/>
    <mergeCell ref="U473:W473"/>
    <mergeCell ref="X473:AA473"/>
    <mergeCell ref="AB473:AE473"/>
    <mergeCell ref="AF473:AI473"/>
    <mergeCell ref="AJ473:AL473"/>
    <mergeCell ref="X448:AA448"/>
    <mergeCell ref="AB448:AE448"/>
    <mergeCell ref="E472:AL472"/>
    <mergeCell ref="AM472:AM474"/>
    <mergeCell ref="AN472:AN474"/>
    <mergeCell ref="AO472:AO474"/>
    <mergeCell ref="E473:H473"/>
    <mergeCell ref="I376:L376"/>
    <mergeCell ref="M376:P376"/>
    <mergeCell ref="AF376:AI376"/>
    <mergeCell ref="AJ376:AL376"/>
    <mergeCell ref="X245:AA245"/>
    <mergeCell ref="AB245:AE245"/>
    <mergeCell ref="E375:AL375"/>
    <mergeCell ref="AM375:AM377"/>
    <mergeCell ref="AN375:AN377"/>
    <mergeCell ref="AO375:AO377"/>
    <mergeCell ref="E376:H376"/>
    <mergeCell ref="I448:L448"/>
    <mergeCell ref="M448:P448"/>
    <mergeCell ref="Q448:T448"/>
    <mergeCell ref="U448:W448"/>
    <mergeCell ref="AF448:AI448"/>
    <mergeCell ref="AJ448:AL448"/>
    <mergeCell ref="AN244:AN246"/>
    <mergeCell ref="AO244:AO246"/>
    <mergeCell ref="AN317:AN319"/>
    <mergeCell ref="AO317:AO319"/>
    <mergeCell ref="I245:L245"/>
    <mergeCell ref="M245:P245"/>
    <mergeCell ref="Q245:T245"/>
    <mergeCell ref="U245:W245"/>
    <mergeCell ref="AF245:AI245"/>
    <mergeCell ref="AJ245:AL245"/>
    <mergeCell ref="X376:AA376"/>
    <mergeCell ref="I473:L473"/>
    <mergeCell ref="M473:P473"/>
    <mergeCell ref="A245:C246"/>
    <mergeCell ref="E245:H245"/>
    <mergeCell ref="B231:B234"/>
    <mergeCell ref="B235:B238"/>
    <mergeCell ref="A244:D244"/>
    <mergeCell ref="E244:AL244"/>
    <mergeCell ref="AM244:AM246"/>
    <mergeCell ref="E318:H318"/>
    <mergeCell ref="I318:L318"/>
    <mergeCell ref="M318:P318"/>
    <mergeCell ref="Q318:T318"/>
    <mergeCell ref="U318:W318"/>
    <mergeCell ref="X318:AA318"/>
    <mergeCell ref="AB318:AE318"/>
    <mergeCell ref="AF318:AI318"/>
    <mergeCell ref="B312:B315"/>
    <mergeCell ref="A317:D317"/>
    <mergeCell ref="E317:AL317"/>
    <mergeCell ref="AM317:AM319"/>
    <mergeCell ref="A318:C319"/>
    <mergeCell ref="AJ318:AL318"/>
    <mergeCell ref="B368:B370"/>
    <mergeCell ref="B223:B226"/>
    <mergeCell ref="B227:B230"/>
    <mergeCell ref="B191:B194"/>
    <mergeCell ref="B195:B198"/>
    <mergeCell ref="B199:B202"/>
    <mergeCell ref="B203:B206"/>
    <mergeCell ref="B207:B210"/>
    <mergeCell ref="B211:B214"/>
    <mergeCell ref="B239:B242"/>
    <mergeCell ref="B215:B218"/>
    <mergeCell ref="B219:B222"/>
    <mergeCell ref="B304:B307"/>
    <mergeCell ref="B308:B311"/>
    <mergeCell ref="A320:A373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344:B346"/>
    <mergeCell ref="B347:B349"/>
    <mergeCell ref="B350:B352"/>
    <mergeCell ref="B353:B355"/>
    <mergeCell ref="B356:B358"/>
    <mergeCell ref="B359:B361"/>
    <mergeCell ref="Q376:T376"/>
    <mergeCell ref="U376:W376"/>
    <mergeCell ref="B406:B409"/>
    <mergeCell ref="B410:B413"/>
    <mergeCell ref="B414:B417"/>
    <mergeCell ref="B418:B421"/>
    <mergeCell ref="B422:B425"/>
    <mergeCell ref="B426:B429"/>
    <mergeCell ref="A191:A242"/>
    <mergeCell ref="A247:A315"/>
    <mergeCell ref="B247:B250"/>
    <mergeCell ref="B251:B254"/>
    <mergeCell ref="B255:B258"/>
    <mergeCell ref="B259:B262"/>
    <mergeCell ref="B263:B266"/>
    <mergeCell ref="B267:B270"/>
    <mergeCell ref="B271:B274"/>
    <mergeCell ref="B275:B278"/>
    <mergeCell ref="B279:B282"/>
    <mergeCell ref="B283:B286"/>
    <mergeCell ref="B288:B291"/>
    <mergeCell ref="B292:B295"/>
    <mergeCell ref="B296:B299"/>
    <mergeCell ref="B300:B303"/>
    <mergeCell ref="A475:A496"/>
    <mergeCell ref="B362:B364"/>
    <mergeCell ref="B365:B367"/>
    <mergeCell ref="B378:B381"/>
    <mergeCell ref="B382:B385"/>
    <mergeCell ref="B386:B389"/>
    <mergeCell ref="B390:B393"/>
    <mergeCell ref="A378:A445"/>
    <mergeCell ref="B402:B405"/>
    <mergeCell ref="B394:B397"/>
    <mergeCell ref="B398:B401"/>
    <mergeCell ref="B430:B433"/>
    <mergeCell ref="B434:B437"/>
    <mergeCell ref="B438:B441"/>
    <mergeCell ref="B442:B445"/>
    <mergeCell ref="A447:D447"/>
    <mergeCell ref="A448:C449"/>
    <mergeCell ref="A472:D472"/>
    <mergeCell ref="A473:C474"/>
    <mergeCell ref="A450:A470"/>
    <mergeCell ref="A376:C377"/>
    <mergeCell ref="B371:B373"/>
    <mergeCell ref="A375:D375"/>
  </mergeCells>
  <pageMargins left="0.25" right="0.25" top="0.51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/>
  <cols>
    <col min="1" max="1" width="136.109375" customWidth="1"/>
    <col min="2" max="26" width="8.6640625" customWidth="1"/>
  </cols>
  <sheetData>
    <row r="1" spans="1:26" ht="20.399999999999999">
      <c r="A1" s="1" t="s">
        <v>0</v>
      </c>
    </row>
    <row r="2" spans="1:26" ht="18">
      <c r="A2" s="2"/>
    </row>
    <row r="3" spans="1:26" ht="87.75" customHeight="1">
      <c r="A3" s="3" t="s">
        <v>1</v>
      </c>
    </row>
    <row r="4" spans="1:26" ht="18">
      <c r="A4" s="3" t="s">
        <v>2</v>
      </c>
    </row>
    <row r="5" spans="1:26" ht="31.5" customHeight="1">
      <c r="A5" s="3" t="s">
        <v>3</v>
      </c>
    </row>
    <row r="6" spans="1:26" ht="28.5" customHeight="1">
      <c r="A6" s="4" t="s">
        <v>4</v>
      </c>
    </row>
    <row r="7" spans="1:26" ht="19.5" customHeight="1">
      <c r="A7" s="4" t="s">
        <v>5</v>
      </c>
    </row>
    <row r="8" spans="1:26" ht="26.25" customHeight="1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5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0.25" customHeight="1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">
      <c r="A13" s="8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">
      <c r="A15" s="5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">
      <c r="A16" s="5" t="s">
        <v>15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">
      <c r="A17" s="5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">
      <c r="A18" s="5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">
      <c r="A19" s="8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">
      <c r="A20" s="5" t="s">
        <v>21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8" t="s">
        <v>24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8" t="s">
        <v>26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8" t="s">
        <v>28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8" t="s">
        <v>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8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оценочных процедур</vt:lpstr>
      <vt:lpstr>Пояснительная записка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2024-09-28T08:38:22Z</dcterms:created>
  <dcterms:modified xsi:type="dcterms:W3CDTF">2026-09-15T10:11:31Z</dcterms:modified>
</cp:coreProperties>
</file>